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4020288F-8D2E-4181-859B-4BB89DFBE3B6}" xr6:coauthVersionLast="36" xr6:coauthVersionMax="36" xr10:uidLastSave="{00000000-0000-0000-0000-000000000000}"/>
  <bookViews>
    <workbookView xWindow="0" yWindow="0" windowWidth="20490" windowHeight="7635" tabRatio="846" firstSheet="1" activeTab="6" xr2:uid="{00000000-000D-0000-FFFF-FFFF00000000}"/>
  </bookViews>
  <sheets>
    <sheet name="foxz" sheetId="2" state="veryHidden" r:id="rId1"/>
    <sheet name=" Khoa Đ ĐT" sheetId="9" r:id="rId2"/>
    <sheet name="Khoa CKĐL" sheetId="15" r:id="rId3"/>
    <sheet name="Khoa CKCT" sheetId="14" r:id="rId4"/>
    <sheet name="Khoa CNTT" sheetId="13" r:id="rId5"/>
    <sheet name="Khoa Kinh tế" sheetId="11" r:id="rId6"/>
    <sheet name="Tổng hợp" sheetId="16" r:id="rId7"/>
  </sheets>
  <definedNames>
    <definedName name="_xlnm._FilterDatabase" localSheetId="1" hidden="1">' Khoa Đ ĐT'!$A$7:$DJ$1177</definedName>
    <definedName name="_xlnm._FilterDatabase" localSheetId="3" hidden="1">'Khoa CKCT'!$A$8:$EV$314</definedName>
    <definedName name="_xlnm._FilterDatabase" localSheetId="2" hidden="1">'Khoa CKĐL'!$A$8:$EM$1177</definedName>
    <definedName name="_xlnm._FilterDatabase" localSheetId="4" hidden="1">'Khoa CNTT'!$A$8:$O$287</definedName>
    <definedName name="_xlnm._FilterDatabase" localSheetId="5" hidden="1">'Khoa Kinh tế'!$A$8:$FI$45</definedName>
    <definedName name="_xlnm.Print_Area" localSheetId="1">' Khoa Đ ĐT'!$A$1:$L$1178</definedName>
    <definedName name="_xlnm.Print_Area" localSheetId="3">'Khoa CKCT'!$A$1:$L$314</definedName>
    <definedName name="_xlnm.Print_Area" localSheetId="2">'Khoa CKĐL'!$A$1:$L$1178</definedName>
    <definedName name="_xlnm.Print_Area" localSheetId="4">'Khoa CNTT'!$A$1:$L$294</definedName>
    <definedName name="_xlnm.Print_Area" localSheetId="5">'Khoa Kinh tế'!$A$1:$L$45</definedName>
    <definedName name="_xlnm.Print_Area" localSheetId="6">'Tổng hợp'!$A$1:$P$20</definedName>
  </definedNames>
  <calcPr calcId="191029"/>
</workbook>
</file>

<file path=xl/calcChain.xml><?xml version="1.0" encoding="utf-8"?>
<calcChain xmlns="http://schemas.openxmlformats.org/spreadsheetml/2006/main">
  <c r="K282" i="13" l="1"/>
  <c r="K283" i="13"/>
  <c r="K284" i="13"/>
  <c r="K285" i="13"/>
  <c r="K286" i="13"/>
  <c r="K281" i="13"/>
  <c r="I282" i="13"/>
  <c r="I283" i="13"/>
  <c r="I284" i="13"/>
  <c r="I285" i="13"/>
  <c r="I286" i="13"/>
  <c r="I281" i="13"/>
  <c r="G282" i="13"/>
  <c r="G283" i="13"/>
  <c r="G284" i="13"/>
  <c r="G285" i="13"/>
  <c r="G286" i="13"/>
  <c r="G281" i="13"/>
  <c r="K1172" i="9"/>
  <c r="K1173" i="9"/>
  <c r="K1174" i="9"/>
  <c r="K1175" i="9"/>
  <c r="K1176" i="9"/>
  <c r="K1171" i="9"/>
  <c r="I1172" i="9"/>
  <c r="I1173" i="9"/>
  <c r="I1174" i="9"/>
  <c r="I1175" i="9"/>
  <c r="I1176" i="9"/>
  <c r="I1171" i="9"/>
  <c r="G1172" i="9"/>
  <c r="G1173" i="9"/>
  <c r="G1174" i="9"/>
  <c r="G1175" i="9"/>
  <c r="G1176" i="9"/>
  <c r="G1171" i="9"/>
  <c r="I843" i="9"/>
  <c r="J843" i="9" s="1"/>
  <c r="I844" i="9"/>
  <c r="J844" i="9" s="1"/>
  <c r="I845" i="9"/>
  <c r="J845" i="9" s="1"/>
  <c r="I846" i="9"/>
  <c r="J846" i="9" s="1"/>
  <c r="I847" i="9"/>
  <c r="J847" i="9" s="1"/>
  <c r="I848" i="9"/>
  <c r="J848" i="9" s="1"/>
  <c r="I849" i="9"/>
  <c r="J849" i="9" s="1"/>
  <c r="I850" i="9"/>
  <c r="J850" i="9" s="1"/>
  <c r="I851" i="9"/>
  <c r="J851" i="9" s="1"/>
  <c r="I852" i="9"/>
  <c r="J852" i="9" s="1"/>
  <c r="I853" i="9"/>
  <c r="J853" i="9" s="1"/>
  <c r="I854" i="9"/>
  <c r="J854" i="9" s="1"/>
  <c r="I855" i="9"/>
  <c r="J855" i="9" s="1"/>
  <c r="I856" i="9"/>
  <c r="J856" i="9" s="1"/>
  <c r="I857" i="9"/>
  <c r="J857" i="9" s="1"/>
  <c r="I858" i="9"/>
  <c r="J858" i="9" s="1"/>
  <c r="I859" i="9"/>
  <c r="J859" i="9" s="1"/>
  <c r="I860" i="9"/>
  <c r="J860" i="9" s="1"/>
  <c r="I861" i="9"/>
  <c r="J861" i="9" s="1"/>
  <c r="I862" i="9"/>
  <c r="J862" i="9" s="1"/>
  <c r="I863" i="9"/>
  <c r="J863" i="9" s="1"/>
  <c r="I864" i="9"/>
  <c r="J864" i="9" s="1"/>
  <c r="I865" i="9"/>
  <c r="J865" i="9" s="1"/>
  <c r="I866" i="9"/>
  <c r="J866" i="9" s="1"/>
  <c r="I867" i="9"/>
  <c r="J867" i="9" s="1"/>
  <c r="I868" i="9"/>
  <c r="J868" i="9" s="1"/>
  <c r="I869" i="9"/>
  <c r="J869" i="9" s="1"/>
  <c r="I870" i="9"/>
  <c r="J870" i="9" s="1"/>
  <c r="I871" i="9"/>
  <c r="J871" i="9" s="1"/>
  <c r="I872" i="9"/>
  <c r="J872" i="9" s="1"/>
  <c r="I873" i="9"/>
  <c r="J873" i="9" s="1"/>
  <c r="I874" i="9"/>
  <c r="J874" i="9" s="1"/>
  <c r="I875" i="9"/>
  <c r="J875" i="9" s="1"/>
  <c r="I876" i="9"/>
  <c r="J876" i="9" s="1"/>
  <c r="I877" i="9"/>
  <c r="J877" i="9" s="1"/>
  <c r="I878" i="9"/>
  <c r="J878" i="9" s="1"/>
  <c r="I879" i="9"/>
  <c r="J879" i="9" s="1"/>
  <c r="I880" i="9"/>
  <c r="J880" i="9" s="1"/>
  <c r="I881" i="9"/>
  <c r="J881" i="9" s="1"/>
  <c r="I882" i="9"/>
  <c r="J882" i="9" s="1"/>
  <c r="I883" i="9"/>
  <c r="J883" i="9" s="1"/>
  <c r="I884" i="9"/>
  <c r="J884" i="9" s="1"/>
  <c r="I885" i="9"/>
  <c r="J885" i="9" s="1"/>
  <c r="I886" i="9"/>
  <c r="J886" i="9" s="1"/>
  <c r="I887" i="9"/>
  <c r="J887" i="9" s="1"/>
  <c r="I888" i="9"/>
  <c r="J888" i="9" s="1"/>
  <c r="I889" i="9"/>
  <c r="J889" i="9" s="1"/>
  <c r="I890" i="9"/>
  <c r="J890" i="9" s="1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I952" i="9"/>
  <c r="J952" i="9" s="1"/>
  <c r="I953" i="9"/>
  <c r="J953" i="9" s="1"/>
  <c r="I954" i="9"/>
  <c r="J954" i="9" s="1"/>
  <c r="I955" i="9"/>
  <c r="J955" i="9" s="1"/>
  <c r="I956" i="9"/>
  <c r="J956" i="9" s="1"/>
  <c r="I957" i="9"/>
  <c r="J957" i="9" s="1"/>
  <c r="I958" i="9"/>
  <c r="J958" i="9" s="1"/>
  <c r="I959" i="9"/>
  <c r="J959" i="9" s="1"/>
  <c r="I960" i="9"/>
  <c r="J960" i="9" s="1"/>
  <c r="I961" i="9"/>
  <c r="J961" i="9" s="1"/>
  <c r="I962" i="9"/>
  <c r="J962" i="9" s="1"/>
  <c r="I963" i="9"/>
  <c r="J963" i="9" s="1"/>
  <c r="I964" i="9"/>
  <c r="J964" i="9" s="1"/>
  <c r="I965" i="9"/>
  <c r="J965" i="9" s="1"/>
  <c r="I966" i="9"/>
  <c r="J966" i="9" s="1"/>
  <c r="I967" i="9"/>
  <c r="J967" i="9" s="1"/>
  <c r="I968" i="9"/>
  <c r="J968" i="9" s="1"/>
  <c r="I969" i="9"/>
  <c r="J969" i="9" s="1"/>
  <c r="I970" i="9"/>
  <c r="J970" i="9" s="1"/>
  <c r="I971" i="9"/>
  <c r="J971" i="9" s="1"/>
  <c r="I972" i="9"/>
  <c r="J972" i="9" s="1"/>
  <c r="I973" i="9"/>
  <c r="J973" i="9" s="1"/>
  <c r="I974" i="9"/>
  <c r="J974" i="9" s="1"/>
  <c r="I975" i="9"/>
  <c r="J975" i="9" s="1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4" i="9"/>
  <c r="H975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K1172" i="15"/>
  <c r="K1173" i="15"/>
  <c r="K1174" i="15"/>
  <c r="K1175" i="15"/>
  <c r="K1176" i="15"/>
  <c r="K1171" i="15"/>
  <c r="I1172" i="15"/>
  <c r="I1173" i="15"/>
  <c r="I1174" i="15"/>
  <c r="I1175" i="15"/>
  <c r="I1176" i="15"/>
  <c r="I1171" i="15"/>
  <c r="G1172" i="15"/>
  <c r="G1173" i="15"/>
  <c r="G1174" i="15"/>
  <c r="G1175" i="15"/>
  <c r="G1176" i="15"/>
  <c r="G1171" i="15"/>
  <c r="E11" i="16"/>
  <c r="I1116" i="9"/>
  <c r="J1116" i="9" s="1"/>
  <c r="I1117" i="9"/>
  <c r="J1117" i="9" s="1"/>
  <c r="I1118" i="9"/>
  <c r="J1118" i="9" s="1"/>
  <c r="I1119" i="9"/>
  <c r="J1119" i="9" s="1"/>
  <c r="I1120" i="9"/>
  <c r="J1120" i="9" s="1"/>
  <c r="I1121" i="9"/>
  <c r="J1121" i="9" s="1"/>
  <c r="I1122" i="9"/>
  <c r="J1122" i="9" s="1"/>
  <c r="I1123" i="9"/>
  <c r="J1123" i="9" s="1"/>
  <c r="I1124" i="9"/>
  <c r="J1124" i="9" s="1"/>
  <c r="I1125" i="9"/>
  <c r="J1125" i="9" s="1"/>
  <c r="I1126" i="9"/>
  <c r="J1126" i="9" s="1"/>
  <c r="I1127" i="9"/>
  <c r="J1127" i="9" s="1"/>
  <c r="I1128" i="9"/>
  <c r="J1128" i="9" s="1"/>
  <c r="H1115" i="9"/>
  <c r="H1116" i="9"/>
  <c r="H1117" i="9"/>
  <c r="H1118" i="9"/>
  <c r="H1119" i="9"/>
  <c r="H1120" i="9"/>
  <c r="H1121" i="9"/>
  <c r="H1122" i="9"/>
  <c r="H1123" i="9"/>
  <c r="H1124" i="9"/>
  <c r="H1125" i="9"/>
  <c r="H1126" i="9"/>
  <c r="H1127" i="9"/>
  <c r="H1128" i="9"/>
  <c r="F1115" i="9"/>
  <c r="F1116" i="9"/>
  <c r="F1117" i="9"/>
  <c r="F1118" i="9"/>
  <c r="F1119" i="9"/>
  <c r="F1120" i="9"/>
  <c r="F1121" i="9"/>
  <c r="F1122" i="9"/>
  <c r="F1123" i="9"/>
  <c r="F1124" i="9"/>
  <c r="F1125" i="9"/>
  <c r="F1126" i="9"/>
  <c r="F1127" i="9"/>
  <c r="F1128" i="9"/>
  <c r="I1097" i="9"/>
  <c r="J1097" i="9" s="1"/>
  <c r="I1098" i="9"/>
  <c r="J1098" i="9" s="1"/>
  <c r="I1099" i="9"/>
  <c r="J1099" i="9" s="1"/>
  <c r="I1100" i="9"/>
  <c r="J1100" i="9" s="1"/>
  <c r="I1101" i="9"/>
  <c r="J1101" i="9" s="1"/>
  <c r="I1102" i="9"/>
  <c r="J1102" i="9" s="1"/>
  <c r="I1103" i="9"/>
  <c r="J1103" i="9" s="1"/>
  <c r="J1104" i="9"/>
  <c r="I1105" i="9"/>
  <c r="J1105" i="9" s="1"/>
  <c r="I1106" i="9"/>
  <c r="J1106" i="9" s="1"/>
  <c r="I1107" i="9"/>
  <c r="J1107" i="9" s="1"/>
  <c r="I1108" i="9"/>
  <c r="J1108" i="9" s="1"/>
  <c r="I1109" i="9"/>
  <c r="J1109" i="9" s="1"/>
  <c r="I1110" i="9"/>
  <c r="J1110" i="9" s="1"/>
  <c r="I1111" i="9"/>
  <c r="J1111" i="9" s="1"/>
  <c r="I1112" i="9"/>
  <c r="J1112" i="9" s="1"/>
  <c r="I1113" i="9"/>
  <c r="J1113" i="9" s="1"/>
  <c r="I1114" i="9"/>
  <c r="J1114" i="9" s="1"/>
  <c r="I1115" i="9"/>
  <c r="J1115" i="9" s="1"/>
  <c r="H1098" i="9"/>
  <c r="H1099" i="9"/>
  <c r="H1100" i="9"/>
  <c r="H1101" i="9"/>
  <c r="H1102" i="9"/>
  <c r="H1103" i="9"/>
  <c r="H1104" i="9"/>
  <c r="H1105" i="9"/>
  <c r="H1106" i="9"/>
  <c r="H1107" i="9"/>
  <c r="H1108" i="9"/>
  <c r="H1109" i="9"/>
  <c r="H1110" i="9"/>
  <c r="H1111" i="9"/>
  <c r="H1112" i="9"/>
  <c r="H1113" i="9"/>
  <c r="H1114" i="9"/>
  <c r="F1084" i="9"/>
  <c r="F1085" i="9"/>
  <c r="F1086" i="9"/>
  <c r="F1087" i="9"/>
  <c r="F1088" i="9"/>
  <c r="F1089" i="9"/>
  <c r="F1090" i="9"/>
  <c r="F1091" i="9"/>
  <c r="F1092" i="9"/>
  <c r="F1093" i="9"/>
  <c r="F1094" i="9"/>
  <c r="F1095" i="9"/>
  <c r="F1096" i="9"/>
  <c r="F1097" i="9"/>
  <c r="F1098" i="9"/>
  <c r="F1099" i="9"/>
  <c r="F1100" i="9"/>
  <c r="F1101" i="9"/>
  <c r="F1102" i="9"/>
  <c r="F1103" i="9"/>
  <c r="F1104" i="9"/>
  <c r="F1105" i="9"/>
  <c r="F1106" i="9"/>
  <c r="F1107" i="9"/>
  <c r="F1108" i="9"/>
  <c r="F1109" i="9"/>
  <c r="F1110" i="9"/>
  <c r="F1111" i="9"/>
  <c r="F1112" i="9"/>
  <c r="F1113" i="9"/>
  <c r="F1114" i="9"/>
  <c r="I1053" i="9"/>
  <c r="J1053" i="9" s="1"/>
  <c r="I1054" i="9"/>
  <c r="J1054" i="9" s="1"/>
  <c r="I1055" i="9"/>
  <c r="J1055" i="9" s="1"/>
  <c r="I1056" i="9"/>
  <c r="J1056" i="9" s="1"/>
  <c r="I1057" i="9"/>
  <c r="J1057" i="9" s="1"/>
  <c r="I1058" i="9"/>
  <c r="J1058" i="9" s="1"/>
  <c r="I1059" i="9"/>
  <c r="J1059" i="9" s="1"/>
  <c r="I1060" i="9"/>
  <c r="J1060" i="9" s="1"/>
  <c r="I1061" i="9"/>
  <c r="J1061" i="9" s="1"/>
  <c r="I1062" i="9"/>
  <c r="J1062" i="9" s="1"/>
  <c r="I1063" i="9"/>
  <c r="J1063" i="9" s="1"/>
  <c r="I1064" i="9"/>
  <c r="J1064" i="9" s="1"/>
  <c r="I1065" i="9"/>
  <c r="J1065" i="9" s="1"/>
  <c r="I1066" i="9"/>
  <c r="J1066" i="9" s="1"/>
  <c r="I1067" i="9"/>
  <c r="J1067" i="9" s="1"/>
  <c r="I1068" i="9"/>
  <c r="J1068" i="9" s="1"/>
  <c r="I1069" i="9"/>
  <c r="J1069" i="9" s="1"/>
  <c r="I1070" i="9"/>
  <c r="J1070" i="9" s="1"/>
  <c r="I1071" i="9"/>
  <c r="J1071" i="9" s="1"/>
  <c r="I1072" i="9"/>
  <c r="J1072" i="9" s="1"/>
  <c r="J1073" i="9"/>
  <c r="I1074" i="9"/>
  <c r="J1074" i="9" s="1"/>
  <c r="I1075" i="9"/>
  <c r="J1075" i="9" s="1"/>
  <c r="I1076" i="9"/>
  <c r="J1076" i="9" s="1"/>
  <c r="I1077" i="9"/>
  <c r="J1077" i="9" s="1"/>
  <c r="I1078" i="9"/>
  <c r="J1078" i="9" s="1"/>
  <c r="I1079" i="9"/>
  <c r="J1079" i="9" s="1"/>
  <c r="I1080" i="9"/>
  <c r="J1080" i="9" s="1"/>
  <c r="I1081" i="9"/>
  <c r="J1081" i="9" s="1"/>
  <c r="I1082" i="9"/>
  <c r="J1082" i="9" s="1"/>
  <c r="I1083" i="9"/>
  <c r="J1083" i="9" s="1"/>
  <c r="I1084" i="9"/>
  <c r="J1084" i="9" s="1"/>
  <c r="I1085" i="9"/>
  <c r="J1085" i="9" s="1"/>
  <c r="I1086" i="9"/>
  <c r="J1086" i="9" s="1"/>
  <c r="I1087" i="9"/>
  <c r="J1087" i="9" s="1"/>
  <c r="I1088" i="9"/>
  <c r="J1088" i="9" s="1"/>
  <c r="I1089" i="9"/>
  <c r="J1089" i="9" s="1"/>
  <c r="I1090" i="9"/>
  <c r="J1090" i="9" s="1"/>
  <c r="I1091" i="9"/>
  <c r="J1091" i="9" s="1"/>
  <c r="I1092" i="9"/>
  <c r="J1092" i="9" s="1"/>
  <c r="I1093" i="9"/>
  <c r="J1093" i="9" s="1"/>
  <c r="I1094" i="9"/>
  <c r="J1094" i="9" s="1"/>
  <c r="I1095" i="9"/>
  <c r="J1095" i="9" s="1"/>
  <c r="I1096" i="9"/>
  <c r="J1096" i="9" s="1"/>
  <c r="H1049" i="9"/>
  <c r="H1050" i="9"/>
  <c r="H1051" i="9"/>
  <c r="H1052" i="9"/>
  <c r="H1053" i="9"/>
  <c r="H1054" i="9"/>
  <c r="H1055" i="9"/>
  <c r="H1056" i="9"/>
  <c r="H1057" i="9"/>
  <c r="H1058" i="9"/>
  <c r="H1059" i="9"/>
  <c r="H1060" i="9"/>
  <c r="H1061" i="9"/>
  <c r="H1062" i="9"/>
  <c r="H1063" i="9"/>
  <c r="H1064" i="9"/>
  <c r="H1065" i="9"/>
  <c r="H1066" i="9"/>
  <c r="H1067" i="9"/>
  <c r="H1068" i="9"/>
  <c r="H1069" i="9"/>
  <c r="H1070" i="9"/>
  <c r="H1071" i="9"/>
  <c r="H1072" i="9"/>
  <c r="H1073" i="9"/>
  <c r="H1074" i="9"/>
  <c r="H1075" i="9"/>
  <c r="H1076" i="9"/>
  <c r="H1077" i="9"/>
  <c r="H1078" i="9"/>
  <c r="H1079" i="9"/>
  <c r="H1080" i="9"/>
  <c r="H1081" i="9"/>
  <c r="H1082" i="9"/>
  <c r="H1083" i="9"/>
  <c r="H1084" i="9"/>
  <c r="H1085" i="9"/>
  <c r="H1086" i="9"/>
  <c r="H1087" i="9"/>
  <c r="H1088" i="9"/>
  <c r="H1089" i="9"/>
  <c r="H1090" i="9"/>
  <c r="H1091" i="9"/>
  <c r="H1092" i="9"/>
  <c r="H1093" i="9"/>
  <c r="H1094" i="9"/>
  <c r="H1095" i="9"/>
  <c r="H1096" i="9"/>
  <c r="H1097" i="9"/>
  <c r="F1049" i="9"/>
  <c r="F1050" i="9"/>
  <c r="F1051" i="9"/>
  <c r="F1052" i="9"/>
  <c r="F1053" i="9"/>
  <c r="F1054" i="9"/>
  <c r="F1055" i="9"/>
  <c r="F1056" i="9"/>
  <c r="F1057" i="9"/>
  <c r="F1058" i="9"/>
  <c r="F1059" i="9"/>
  <c r="F1060" i="9"/>
  <c r="F1061" i="9"/>
  <c r="F1062" i="9"/>
  <c r="F1063" i="9"/>
  <c r="F1064" i="9"/>
  <c r="F1065" i="9"/>
  <c r="F1066" i="9"/>
  <c r="F1067" i="9"/>
  <c r="F1068" i="9"/>
  <c r="F1069" i="9"/>
  <c r="F1070" i="9"/>
  <c r="F1071" i="9"/>
  <c r="F1072" i="9"/>
  <c r="F1073" i="9"/>
  <c r="F1074" i="9"/>
  <c r="F1075" i="9"/>
  <c r="F1076" i="9"/>
  <c r="F1077" i="9"/>
  <c r="F1078" i="9"/>
  <c r="F1079" i="9"/>
  <c r="F1080" i="9"/>
  <c r="F1081" i="9"/>
  <c r="F1082" i="9"/>
  <c r="F1083" i="9"/>
  <c r="I1034" i="9"/>
  <c r="J1034" i="9" s="1"/>
  <c r="I1035" i="9"/>
  <c r="J1035" i="9" s="1"/>
  <c r="I1036" i="9"/>
  <c r="J1036" i="9" s="1"/>
  <c r="I1037" i="9"/>
  <c r="J1037" i="9" s="1"/>
  <c r="I1038" i="9"/>
  <c r="J1038" i="9" s="1"/>
  <c r="I1039" i="9"/>
  <c r="J1039" i="9" s="1"/>
  <c r="J1040" i="9"/>
  <c r="I1041" i="9"/>
  <c r="J1041" i="9" s="1"/>
  <c r="I1042" i="9"/>
  <c r="J1042" i="9" s="1"/>
  <c r="I1043" i="9"/>
  <c r="J1043" i="9" s="1"/>
  <c r="I1044" i="9"/>
  <c r="J1044" i="9" s="1"/>
  <c r="I1045" i="9"/>
  <c r="J1045" i="9" s="1"/>
  <c r="I1046" i="9"/>
  <c r="J1046" i="9" s="1"/>
  <c r="I1047" i="9"/>
  <c r="J1047" i="9" s="1"/>
  <c r="I1048" i="9"/>
  <c r="J1048" i="9" s="1"/>
  <c r="I1049" i="9"/>
  <c r="J1049" i="9" s="1"/>
  <c r="I1050" i="9"/>
  <c r="J1050" i="9" s="1"/>
  <c r="I1051" i="9"/>
  <c r="J1051" i="9" s="1"/>
  <c r="I1052" i="9"/>
  <c r="J1052" i="9" s="1"/>
  <c r="H1034" i="9"/>
  <c r="H1035" i="9"/>
  <c r="H1036" i="9"/>
  <c r="H1037" i="9"/>
  <c r="H1038" i="9"/>
  <c r="H1039" i="9"/>
  <c r="H1040" i="9"/>
  <c r="H1041" i="9"/>
  <c r="H1042" i="9"/>
  <c r="H1043" i="9"/>
  <c r="H1044" i="9"/>
  <c r="H1045" i="9"/>
  <c r="H1046" i="9"/>
  <c r="H1047" i="9"/>
  <c r="H1048" i="9"/>
  <c r="F1034" i="9"/>
  <c r="F1035" i="9"/>
  <c r="F1036" i="9"/>
  <c r="F1037" i="9"/>
  <c r="F1038" i="9"/>
  <c r="F1039" i="9"/>
  <c r="F1040" i="9"/>
  <c r="F1041" i="9"/>
  <c r="F1042" i="9"/>
  <c r="F1043" i="9"/>
  <c r="F1044" i="9"/>
  <c r="F1045" i="9"/>
  <c r="F1046" i="9"/>
  <c r="F1047" i="9"/>
  <c r="F1048" i="9"/>
  <c r="I1009" i="9"/>
  <c r="J1009" i="9" s="1"/>
  <c r="I1010" i="9"/>
  <c r="J1010" i="9" s="1"/>
  <c r="I1011" i="9"/>
  <c r="J1011" i="9" s="1"/>
  <c r="I1012" i="9"/>
  <c r="J1012" i="9" s="1"/>
  <c r="I1013" i="9"/>
  <c r="J1013" i="9" s="1"/>
  <c r="I1014" i="9"/>
  <c r="J1014" i="9" s="1"/>
  <c r="I1015" i="9"/>
  <c r="J1015" i="9" s="1"/>
  <c r="I1016" i="9"/>
  <c r="J1016" i="9" s="1"/>
  <c r="I1017" i="9"/>
  <c r="J1017" i="9" s="1"/>
  <c r="I1018" i="9"/>
  <c r="J1018" i="9" s="1"/>
  <c r="I1019" i="9"/>
  <c r="J1019" i="9" s="1"/>
  <c r="I1020" i="9"/>
  <c r="J1020" i="9" s="1"/>
  <c r="I1021" i="9"/>
  <c r="J1021" i="9" s="1"/>
  <c r="I1022" i="9"/>
  <c r="J1022" i="9" s="1"/>
  <c r="I1023" i="9"/>
  <c r="J1023" i="9" s="1"/>
  <c r="I1024" i="9"/>
  <c r="J1024" i="9" s="1"/>
  <c r="I1025" i="9"/>
  <c r="J1025" i="9" s="1"/>
  <c r="I1026" i="9"/>
  <c r="J1026" i="9" s="1"/>
  <c r="I1027" i="9"/>
  <c r="J1027" i="9" s="1"/>
  <c r="I1028" i="9"/>
  <c r="I1029" i="9"/>
  <c r="H1009" i="9"/>
  <c r="H1010" i="9"/>
  <c r="H1011" i="9"/>
  <c r="H1012" i="9"/>
  <c r="H1013" i="9"/>
  <c r="H1014" i="9"/>
  <c r="H1015" i="9"/>
  <c r="H1016" i="9"/>
  <c r="H1017" i="9"/>
  <c r="H1018" i="9"/>
  <c r="H1019" i="9"/>
  <c r="H1020" i="9"/>
  <c r="H1021" i="9"/>
  <c r="H1022" i="9"/>
  <c r="H1023" i="9"/>
  <c r="H1024" i="9"/>
  <c r="H1025" i="9"/>
  <c r="H1026" i="9"/>
  <c r="H1027" i="9"/>
  <c r="H1028" i="9"/>
  <c r="F1009" i="9"/>
  <c r="F1010" i="9"/>
  <c r="F1011" i="9"/>
  <c r="F1012" i="9"/>
  <c r="F1013" i="9"/>
  <c r="F1014" i="9"/>
  <c r="F1015" i="9"/>
  <c r="F1016" i="9"/>
  <c r="F1017" i="9"/>
  <c r="F1018" i="9"/>
  <c r="F1019" i="9"/>
  <c r="F1020" i="9"/>
  <c r="F1021" i="9"/>
  <c r="F1022" i="9"/>
  <c r="F1023" i="9"/>
  <c r="F1024" i="9"/>
  <c r="F1025" i="9"/>
  <c r="F1026" i="9"/>
  <c r="F1027" i="9"/>
  <c r="F1028" i="9"/>
  <c r="F1029" i="9"/>
  <c r="F1030" i="9"/>
  <c r="F1031" i="9"/>
  <c r="F1032" i="9"/>
  <c r="I989" i="9"/>
  <c r="J989" i="9" s="1"/>
  <c r="I990" i="9"/>
  <c r="J990" i="9" s="1"/>
  <c r="I991" i="9"/>
  <c r="J991" i="9" s="1"/>
  <c r="I992" i="9"/>
  <c r="J992" i="9" s="1"/>
  <c r="I993" i="9"/>
  <c r="J993" i="9" s="1"/>
  <c r="I994" i="9"/>
  <c r="J994" i="9" s="1"/>
  <c r="I995" i="9"/>
  <c r="J995" i="9" s="1"/>
  <c r="I996" i="9"/>
  <c r="J996" i="9" s="1"/>
  <c r="I997" i="9"/>
  <c r="J997" i="9" s="1"/>
  <c r="I998" i="9"/>
  <c r="J998" i="9" s="1"/>
  <c r="J999" i="9"/>
  <c r="I1000" i="9"/>
  <c r="J1000" i="9" s="1"/>
  <c r="I1001" i="9"/>
  <c r="J1001" i="9" s="1"/>
  <c r="I1002" i="9"/>
  <c r="J1002" i="9" s="1"/>
  <c r="I1003" i="9"/>
  <c r="J1003" i="9" s="1"/>
  <c r="I1004" i="9"/>
  <c r="J1004" i="9" s="1"/>
  <c r="I1005" i="9"/>
  <c r="J1005" i="9" s="1"/>
  <c r="I1006" i="9"/>
  <c r="J1006" i="9" s="1"/>
  <c r="I1007" i="9"/>
  <c r="J1007" i="9" s="1"/>
  <c r="I1008" i="9"/>
  <c r="J1008" i="9" s="1"/>
  <c r="H989" i="9"/>
  <c r="H990" i="9"/>
  <c r="H991" i="9"/>
  <c r="H992" i="9"/>
  <c r="H993" i="9"/>
  <c r="H994" i="9"/>
  <c r="H995" i="9"/>
  <c r="H996" i="9"/>
  <c r="H997" i="9"/>
  <c r="H998" i="9"/>
  <c r="H999" i="9"/>
  <c r="H1000" i="9"/>
  <c r="H1001" i="9"/>
  <c r="H1002" i="9"/>
  <c r="H1003" i="9"/>
  <c r="H1004" i="9"/>
  <c r="H1005" i="9"/>
  <c r="H1006" i="9"/>
  <c r="H1007" i="9"/>
  <c r="H100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1004" i="9"/>
  <c r="F1005" i="9"/>
  <c r="F1006" i="9"/>
  <c r="F1007" i="9"/>
  <c r="F1008" i="9"/>
  <c r="I573" i="15"/>
  <c r="I574" i="15"/>
  <c r="I575" i="15"/>
  <c r="I576" i="15"/>
  <c r="I577" i="15"/>
  <c r="I578" i="15"/>
  <c r="I579" i="15"/>
  <c r="I580" i="15"/>
  <c r="I581" i="15"/>
  <c r="I582" i="15"/>
  <c r="I583" i="15"/>
  <c r="I584" i="15"/>
  <c r="I585" i="15"/>
  <c r="I586" i="15"/>
  <c r="I587" i="15"/>
  <c r="I588" i="15"/>
  <c r="I589" i="15"/>
  <c r="I590" i="15"/>
  <c r="I591" i="15"/>
  <c r="I592" i="15"/>
  <c r="I593" i="15"/>
  <c r="I594" i="15"/>
  <c r="I595" i="15"/>
  <c r="I596" i="15"/>
  <c r="I597" i="15"/>
  <c r="I598" i="15"/>
  <c r="I599" i="15"/>
  <c r="I600" i="15"/>
  <c r="I601" i="15"/>
  <c r="I602" i="15"/>
  <c r="I603" i="15"/>
  <c r="I604" i="15"/>
  <c r="I605" i="15"/>
  <c r="I606" i="15"/>
  <c r="I607" i="15"/>
  <c r="I608" i="15"/>
  <c r="I609" i="15"/>
  <c r="I610" i="15"/>
  <c r="I611" i="15"/>
  <c r="I612" i="15"/>
  <c r="I613" i="15"/>
  <c r="I614" i="15"/>
  <c r="I615" i="15"/>
  <c r="I616" i="15"/>
  <c r="I617" i="15"/>
  <c r="I618" i="15"/>
  <c r="I619" i="15"/>
  <c r="I620" i="15"/>
  <c r="I621" i="15"/>
  <c r="I622" i="15"/>
  <c r="I623" i="15"/>
  <c r="I624" i="15"/>
  <c r="I626" i="15"/>
  <c r="I627" i="15"/>
  <c r="I628" i="15"/>
  <c r="I629" i="15"/>
  <c r="I630" i="15"/>
  <c r="I631" i="15"/>
  <c r="I632" i="15"/>
  <c r="I633" i="15"/>
  <c r="I634" i="15"/>
  <c r="I635" i="15"/>
  <c r="I636" i="15"/>
  <c r="I637" i="15"/>
  <c r="I638" i="15"/>
  <c r="I639" i="15"/>
  <c r="I640" i="15"/>
  <c r="I641" i="15"/>
  <c r="I642" i="15"/>
  <c r="K309" i="14"/>
  <c r="K310" i="14"/>
  <c r="K311" i="14"/>
  <c r="K312" i="14"/>
  <c r="K313" i="14"/>
  <c r="K308" i="14"/>
  <c r="I309" i="14"/>
  <c r="I310" i="14"/>
  <c r="I311" i="14"/>
  <c r="I312" i="14"/>
  <c r="I313" i="14"/>
  <c r="I308" i="14"/>
  <c r="G309" i="14"/>
  <c r="G310" i="14"/>
  <c r="G311" i="14"/>
  <c r="G312" i="14"/>
  <c r="G313" i="14"/>
  <c r="G308" i="14"/>
  <c r="I63" i="14"/>
  <c r="I244" i="14"/>
  <c r="K40" i="11"/>
  <c r="K41" i="11"/>
  <c r="K42" i="11"/>
  <c r="K43" i="11"/>
  <c r="K44" i="11"/>
  <c r="K39" i="11"/>
  <c r="H37" i="11"/>
  <c r="I37" i="11"/>
  <c r="J37" i="11" s="1"/>
  <c r="F37" i="11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J636" i="9"/>
  <c r="J731" i="9"/>
  <c r="H976" i="9"/>
  <c r="H977" i="9"/>
  <c r="H978" i="9"/>
  <c r="H979" i="9"/>
  <c r="H980" i="9"/>
  <c r="H981" i="9"/>
  <c r="H982" i="9"/>
  <c r="H983" i="9"/>
  <c r="H984" i="9"/>
  <c r="H985" i="9"/>
  <c r="H986" i="9"/>
  <c r="H987" i="9"/>
  <c r="H988" i="9"/>
  <c r="H1029" i="9"/>
  <c r="H1030" i="9"/>
  <c r="H1031" i="9"/>
  <c r="H1032" i="9"/>
  <c r="H1033" i="9"/>
  <c r="H1129" i="9"/>
  <c r="H1130" i="9"/>
  <c r="H1131" i="9"/>
  <c r="H1132" i="9"/>
  <c r="H1133" i="9"/>
  <c r="H1134" i="9"/>
  <c r="H1135" i="9"/>
  <c r="H1136" i="9"/>
  <c r="H1137" i="9"/>
  <c r="H1138" i="9"/>
  <c r="H1139" i="9"/>
  <c r="H1140" i="9"/>
  <c r="H1141" i="9"/>
  <c r="H1142" i="9"/>
  <c r="H1143" i="9"/>
  <c r="H1144" i="9"/>
  <c r="H1145" i="9"/>
  <c r="H1146" i="9"/>
  <c r="H1147" i="9"/>
  <c r="H1148" i="9"/>
  <c r="H1149" i="9"/>
  <c r="H1150" i="9"/>
  <c r="H1151" i="9"/>
  <c r="H1152" i="9"/>
  <c r="H1153" i="9"/>
  <c r="H1154" i="9"/>
  <c r="H1155" i="9"/>
  <c r="H1156" i="9"/>
  <c r="H1157" i="9"/>
  <c r="H1158" i="9"/>
  <c r="H1159" i="9"/>
  <c r="H1160" i="9"/>
  <c r="H1161" i="9"/>
  <c r="H1162" i="9"/>
  <c r="H1163" i="9"/>
  <c r="H1164" i="9"/>
  <c r="H1165" i="9"/>
  <c r="H1166" i="9"/>
  <c r="H1167" i="9"/>
  <c r="H1168" i="9"/>
  <c r="H1169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39" i="9"/>
  <c r="H940" i="9"/>
  <c r="H941" i="9"/>
  <c r="H942" i="9"/>
  <c r="H943" i="9"/>
  <c r="H944" i="9"/>
  <c r="H945" i="9"/>
  <c r="H946" i="9"/>
  <c r="H947" i="9"/>
  <c r="H948" i="9"/>
  <c r="H949" i="9"/>
  <c r="H950" i="9"/>
  <c r="H951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1033" i="9"/>
  <c r="F1129" i="9"/>
  <c r="F1130" i="9"/>
  <c r="F1131" i="9"/>
  <c r="F1132" i="9"/>
  <c r="F1133" i="9"/>
  <c r="F1134" i="9"/>
  <c r="F1135" i="9"/>
  <c r="F1136" i="9"/>
  <c r="F1137" i="9"/>
  <c r="F1138" i="9"/>
  <c r="F1139" i="9"/>
  <c r="F1140" i="9"/>
  <c r="F1141" i="9"/>
  <c r="F1142" i="9"/>
  <c r="F1143" i="9"/>
  <c r="F1144" i="9"/>
  <c r="F1145" i="9"/>
  <c r="F1146" i="9"/>
  <c r="F1147" i="9"/>
  <c r="F1148" i="9"/>
  <c r="F1149" i="9"/>
  <c r="F1150" i="9"/>
  <c r="F1151" i="9"/>
  <c r="F1152" i="9"/>
  <c r="F1153" i="9"/>
  <c r="F1154" i="9"/>
  <c r="F1155" i="9"/>
  <c r="F1156" i="9"/>
  <c r="F1157" i="9"/>
  <c r="F1158" i="9"/>
  <c r="F1159" i="9"/>
  <c r="F1160" i="9"/>
  <c r="F1161" i="9"/>
  <c r="F1162" i="9"/>
  <c r="F1163" i="9"/>
  <c r="F1164" i="9"/>
  <c r="F1165" i="9"/>
  <c r="F1166" i="9"/>
  <c r="F1167" i="9"/>
  <c r="F1168" i="9"/>
  <c r="F1169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J244" i="14"/>
  <c r="J276" i="14"/>
  <c r="J277" i="14"/>
  <c r="J278" i="14"/>
  <c r="J280" i="14"/>
  <c r="J281" i="14"/>
  <c r="J283" i="14"/>
  <c r="J286" i="14"/>
  <c r="J287" i="14"/>
  <c r="J288" i="14"/>
  <c r="J289" i="14"/>
  <c r="J290" i="14"/>
  <c r="J291" i="14"/>
  <c r="J292" i="14"/>
  <c r="J294" i="14"/>
  <c r="J296" i="14"/>
  <c r="J297" i="14"/>
  <c r="J299" i="14"/>
  <c r="J300" i="14"/>
  <c r="J301" i="14"/>
  <c r="J302" i="14"/>
  <c r="J303" i="14"/>
  <c r="J305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219" i="14"/>
  <c r="I219" i="14" l="1"/>
  <c r="J219" i="14" s="1"/>
  <c r="I220" i="14"/>
  <c r="J220" i="14" s="1"/>
  <c r="I221" i="14"/>
  <c r="J221" i="14" s="1"/>
  <c r="I222" i="14"/>
  <c r="J222" i="14" s="1"/>
  <c r="I223" i="14"/>
  <c r="J223" i="14" s="1"/>
  <c r="I224" i="14"/>
  <c r="J224" i="14" s="1"/>
  <c r="I225" i="14"/>
  <c r="J225" i="14" s="1"/>
  <c r="I226" i="14"/>
  <c r="J226" i="14" s="1"/>
  <c r="I227" i="14"/>
  <c r="J227" i="14" s="1"/>
  <c r="I228" i="14"/>
  <c r="J228" i="14" s="1"/>
  <c r="I229" i="14"/>
  <c r="J229" i="14" s="1"/>
  <c r="I230" i="14"/>
  <c r="J230" i="14" s="1"/>
  <c r="I231" i="14"/>
  <c r="J231" i="14" s="1"/>
  <c r="I198" i="14"/>
  <c r="J198" i="14" s="1"/>
  <c r="I199" i="14"/>
  <c r="J199" i="14" s="1"/>
  <c r="I200" i="14"/>
  <c r="J200" i="14" s="1"/>
  <c r="I201" i="14"/>
  <c r="J201" i="14" s="1"/>
  <c r="I202" i="14"/>
  <c r="J202" i="14" s="1"/>
  <c r="I203" i="14"/>
  <c r="J203" i="14" s="1"/>
  <c r="I204" i="14"/>
  <c r="J204" i="14" s="1"/>
  <c r="I205" i="14"/>
  <c r="J205" i="14" s="1"/>
  <c r="I206" i="14"/>
  <c r="J206" i="14" s="1"/>
  <c r="I207" i="14"/>
  <c r="J207" i="14" s="1"/>
  <c r="I208" i="14"/>
  <c r="J208" i="14" s="1"/>
  <c r="I209" i="14"/>
  <c r="J209" i="14" s="1"/>
  <c r="I210" i="14"/>
  <c r="J210" i="14" s="1"/>
  <c r="I211" i="14"/>
  <c r="J211" i="14" s="1"/>
  <c r="I212" i="14"/>
  <c r="J212" i="14" s="1"/>
  <c r="I213" i="14"/>
  <c r="J213" i="14" s="1"/>
  <c r="I214" i="14"/>
  <c r="J214" i="14" s="1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I150" i="14"/>
  <c r="J150" i="14" s="1"/>
  <c r="I151" i="14"/>
  <c r="J151" i="14" s="1"/>
  <c r="I152" i="14"/>
  <c r="J152" i="14" s="1"/>
  <c r="I153" i="14"/>
  <c r="J153" i="14" s="1"/>
  <c r="I154" i="14"/>
  <c r="J154" i="14" s="1"/>
  <c r="I155" i="14"/>
  <c r="J155" i="14" s="1"/>
  <c r="I156" i="14"/>
  <c r="J156" i="14" s="1"/>
  <c r="I157" i="14"/>
  <c r="J157" i="14" s="1"/>
  <c r="I158" i="14"/>
  <c r="J158" i="14" s="1"/>
  <c r="I159" i="14"/>
  <c r="J159" i="14" s="1"/>
  <c r="I160" i="14"/>
  <c r="J160" i="14" s="1"/>
  <c r="I161" i="14"/>
  <c r="J161" i="14" s="1"/>
  <c r="I162" i="14"/>
  <c r="J162" i="14" s="1"/>
  <c r="I163" i="14"/>
  <c r="J163" i="14" s="1"/>
  <c r="I164" i="14"/>
  <c r="J164" i="14" s="1"/>
  <c r="I165" i="14"/>
  <c r="J165" i="14" s="1"/>
  <c r="I166" i="14"/>
  <c r="J166" i="14" s="1"/>
  <c r="I167" i="14"/>
  <c r="J167" i="14" s="1"/>
  <c r="I168" i="14"/>
  <c r="J168" i="14" s="1"/>
  <c r="I169" i="14"/>
  <c r="J169" i="14" s="1"/>
  <c r="I170" i="14"/>
  <c r="J170" i="14" s="1"/>
  <c r="I171" i="14"/>
  <c r="J171" i="14" s="1"/>
  <c r="I172" i="14"/>
  <c r="J172" i="14" s="1"/>
  <c r="I173" i="14"/>
  <c r="J173" i="14" s="1"/>
  <c r="I174" i="14"/>
  <c r="J174" i="14" s="1"/>
  <c r="I175" i="14"/>
  <c r="J175" i="14" s="1"/>
  <c r="I176" i="14"/>
  <c r="J176" i="14" s="1"/>
  <c r="I177" i="14"/>
  <c r="J177" i="14" s="1"/>
  <c r="I178" i="14"/>
  <c r="J178" i="14" s="1"/>
  <c r="I179" i="14"/>
  <c r="J179" i="14" s="1"/>
  <c r="I180" i="14"/>
  <c r="J180" i="14" s="1"/>
  <c r="I181" i="14"/>
  <c r="J181" i="14" s="1"/>
  <c r="I182" i="14"/>
  <c r="J182" i="14" s="1"/>
  <c r="I183" i="14"/>
  <c r="J183" i="14" s="1"/>
  <c r="I184" i="14"/>
  <c r="J184" i="14" s="1"/>
  <c r="I185" i="14"/>
  <c r="J185" i="14" s="1"/>
  <c r="I186" i="14"/>
  <c r="J186" i="14" s="1"/>
  <c r="I187" i="14"/>
  <c r="J187" i="14" s="1"/>
  <c r="I188" i="14"/>
  <c r="J188" i="14" s="1"/>
  <c r="I189" i="14"/>
  <c r="J189" i="14" s="1"/>
  <c r="J190" i="14"/>
  <c r="I191" i="14"/>
  <c r="J191" i="14" s="1"/>
  <c r="I192" i="14"/>
  <c r="J192" i="14" s="1"/>
  <c r="I193" i="14"/>
  <c r="J193" i="14" s="1"/>
  <c r="I194" i="14"/>
  <c r="J194" i="14" s="1"/>
  <c r="I195" i="14"/>
  <c r="J195" i="14" s="1"/>
  <c r="I196" i="14"/>
  <c r="J196" i="14" s="1"/>
  <c r="I197" i="14"/>
  <c r="J197" i="14" s="1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I940" i="9"/>
  <c r="J940" i="9" s="1"/>
  <c r="I941" i="9"/>
  <c r="J941" i="9" s="1"/>
  <c r="I942" i="9"/>
  <c r="J942" i="9" s="1"/>
  <c r="I943" i="9"/>
  <c r="J943" i="9" s="1"/>
  <c r="I944" i="9"/>
  <c r="J944" i="9" s="1"/>
  <c r="I945" i="9"/>
  <c r="J945" i="9" s="1"/>
  <c r="I946" i="9"/>
  <c r="J946" i="9" s="1"/>
  <c r="I947" i="9"/>
  <c r="J947" i="9" s="1"/>
  <c r="I948" i="9"/>
  <c r="J948" i="9" s="1"/>
  <c r="I949" i="9"/>
  <c r="J949" i="9" s="1"/>
  <c r="I950" i="9"/>
  <c r="J950" i="9" s="1"/>
  <c r="I951" i="9"/>
  <c r="J951" i="9" s="1"/>
  <c r="I197" i="9"/>
  <c r="J197" i="9" s="1"/>
  <c r="I198" i="9"/>
  <c r="J198" i="9" s="1"/>
  <c r="I199" i="9"/>
  <c r="J199" i="9" s="1"/>
  <c r="I200" i="9"/>
  <c r="J200" i="9" s="1"/>
  <c r="I201" i="9"/>
  <c r="J201" i="9" s="1"/>
  <c r="I202" i="9"/>
  <c r="J202" i="9" s="1"/>
  <c r="I203" i="9"/>
  <c r="J203" i="9" s="1"/>
  <c r="J204" i="9"/>
  <c r="I205" i="9"/>
  <c r="J205" i="9" s="1"/>
  <c r="I206" i="9"/>
  <c r="J206" i="9" s="1"/>
  <c r="I207" i="9"/>
  <c r="J207" i="9" s="1"/>
  <c r="I208" i="9"/>
  <c r="J208" i="9" s="1"/>
  <c r="I209" i="9"/>
  <c r="J209" i="9" s="1"/>
  <c r="I210" i="9"/>
  <c r="J210" i="9" s="1"/>
  <c r="I211" i="9"/>
  <c r="J211" i="9" s="1"/>
  <c r="I212" i="9"/>
  <c r="J212" i="9" s="1"/>
  <c r="I213" i="9"/>
  <c r="J213" i="9" s="1"/>
  <c r="I214" i="9"/>
  <c r="J214" i="9" s="1"/>
  <c r="I215" i="9"/>
  <c r="J215" i="9" s="1"/>
  <c r="I216" i="9"/>
  <c r="J216" i="9" s="1"/>
  <c r="I217" i="9"/>
  <c r="J217" i="9" s="1"/>
  <c r="I218" i="9"/>
  <c r="J218" i="9" s="1"/>
  <c r="I219" i="9"/>
  <c r="J219" i="9" s="1"/>
  <c r="I220" i="9"/>
  <c r="J220" i="9" s="1"/>
  <c r="I221" i="9"/>
  <c r="J221" i="9" s="1"/>
  <c r="I222" i="9"/>
  <c r="J222" i="9" s="1"/>
  <c r="I223" i="9"/>
  <c r="J223" i="9" s="1"/>
  <c r="I224" i="9"/>
  <c r="J224" i="9" s="1"/>
  <c r="I225" i="9"/>
  <c r="J225" i="9" s="1"/>
  <c r="I226" i="9"/>
  <c r="J226" i="9" s="1"/>
  <c r="I227" i="9"/>
  <c r="J227" i="9" s="1"/>
  <c r="I228" i="9"/>
  <c r="J228" i="9" s="1"/>
  <c r="I229" i="9"/>
  <c r="J229" i="9" s="1"/>
  <c r="I230" i="9"/>
  <c r="J230" i="9" s="1"/>
  <c r="I231" i="9"/>
  <c r="J231" i="9" s="1"/>
  <c r="I232" i="9"/>
  <c r="J232" i="9" s="1"/>
  <c r="J233" i="9"/>
  <c r="I234" i="9"/>
  <c r="J234" i="9" s="1"/>
  <c r="I235" i="9"/>
  <c r="J235" i="9" s="1"/>
  <c r="I236" i="9"/>
  <c r="J236" i="9" s="1"/>
  <c r="I237" i="9"/>
  <c r="J237" i="9" s="1"/>
  <c r="I238" i="9"/>
  <c r="J238" i="9" s="1"/>
  <c r="I239" i="9"/>
  <c r="J239" i="9" s="1"/>
  <c r="I240" i="9"/>
  <c r="J240" i="9" s="1"/>
  <c r="I241" i="9"/>
  <c r="J241" i="9" s="1"/>
  <c r="I242" i="9"/>
  <c r="J242" i="9" s="1"/>
  <c r="I243" i="9"/>
  <c r="J243" i="9" s="1"/>
  <c r="I244" i="9"/>
  <c r="J244" i="9" s="1"/>
  <c r="I245" i="9"/>
  <c r="J245" i="9" s="1"/>
  <c r="I246" i="9"/>
  <c r="J246" i="9" s="1"/>
  <c r="I247" i="9"/>
  <c r="J247" i="9" s="1"/>
  <c r="I248" i="9"/>
  <c r="J248" i="9" s="1"/>
  <c r="I249" i="9"/>
  <c r="J249" i="9" s="1"/>
  <c r="I250" i="9"/>
  <c r="J250" i="9" s="1"/>
  <c r="I251" i="9"/>
  <c r="J251" i="9" s="1"/>
  <c r="I252" i="9"/>
  <c r="J252" i="9" s="1"/>
  <c r="I253" i="9"/>
  <c r="J253" i="9" s="1"/>
  <c r="I254" i="9"/>
  <c r="J254" i="9" s="1"/>
  <c r="I255" i="9"/>
  <c r="J255" i="9" s="1"/>
  <c r="I256" i="9"/>
  <c r="J256" i="9" s="1"/>
  <c r="I257" i="9"/>
  <c r="J257" i="9" s="1"/>
  <c r="I258" i="9"/>
  <c r="J258" i="9" s="1"/>
  <c r="I259" i="9"/>
  <c r="J259" i="9" s="1"/>
  <c r="I260" i="9"/>
  <c r="J260" i="9" s="1"/>
  <c r="I261" i="9"/>
  <c r="J261" i="9" s="1"/>
  <c r="I262" i="9"/>
  <c r="J262" i="9" s="1"/>
  <c r="I263" i="9"/>
  <c r="J263" i="9" s="1"/>
  <c r="I264" i="9"/>
  <c r="J264" i="9" s="1"/>
  <c r="I265" i="9"/>
  <c r="J265" i="9" s="1"/>
  <c r="I266" i="9"/>
  <c r="J266" i="9" s="1"/>
  <c r="I267" i="9"/>
  <c r="J267" i="9" s="1"/>
  <c r="I268" i="9"/>
  <c r="J268" i="9" s="1"/>
  <c r="I269" i="9"/>
  <c r="J269" i="9" s="1"/>
  <c r="I270" i="9"/>
  <c r="J270" i="9" s="1"/>
  <c r="I271" i="9"/>
  <c r="J271" i="9" s="1"/>
  <c r="I272" i="9"/>
  <c r="J272" i="9" s="1"/>
  <c r="I273" i="9"/>
  <c r="J273" i="9" s="1"/>
  <c r="I274" i="9"/>
  <c r="J274" i="9" s="1"/>
  <c r="I275" i="9"/>
  <c r="J275" i="9" s="1"/>
  <c r="I276" i="9"/>
  <c r="J276" i="9" s="1"/>
  <c r="I277" i="9"/>
  <c r="J277" i="9" s="1"/>
  <c r="I278" i="9"/>
  <c r="J278" i="9" s="1"/>
  <c r="I279" i="9"/>
  <c r="J279" i="9" s="1"/>
  <c r="I280" i="9"/>
  <c r="J280" i="9" s="1"/>
  <c r="I281" i="9"/>
  <c r="J281" i="9" s="1"/>
  <c r="I282" i="9"/>
  <c r="J282" i="9" s="1"/>
  <c r="I283" i="9"/>
  <c r="J283" i="9" s="1"/>
  <c r="I284" i="9"/>
  <c r="J284" i="9" s="1"/>
  <c r="I285" i="9"/>
  <c r="J285" i="9" s="1"/>
  <c r="I286" i="9"/>
  <c r="J286" i="9" s="1"/>
  <c r="I287" i="9"/>
  <c r="J287" i="9" s="1"/>
  <c r="I288" i="9"/>
  <c r="J288" i="9" s="1"/>
  <c r="I289" i="9"/>
  <c r="J289" i="9" s="1"/>
  <c r="I935" i="9"/>
  <c r="J935" i="9" s="1"/>
  <c r="I936" i="9"/>
  <c r="J936" i="9" s="1"/>
  <c r="I937" i="9"/>
  <c r="J937" i="9" s="1"/>
  <c r="I938" i="9"/>
  <c r="J938" i="9" s="1"/>
  <c r="I939" i="9"/>
  <c r="J939" i="9" s="1"/>
  <c r="I541" i="9"/>
  <c r="J541" i="9" s="1"/>
  <c r="I542" i="9"/>
  <c r="J542" i="9" s="1"/>
  <c r="I543" i="9"/>
  <c r="J543" i="9" s="1"/>
  <c r="I544" i="9"/>
  <c r="J544" i="9" s="1"/>
  <c r="I545" i="9"/>
  <c r="J545" i="9" s="1"/>
  <c r="I546" i="9"/>
  <c r="J546" i="9" s="1"/>
  <c r="I547" i="9"/>
  <c r="J547" i="9" s="1"/>
  <c r="I548" i="9"/>
  <c r="J548" i="9" s="1"/>
  <c r="I549" i="9"/>
  <c r="J549" i="9" s="1"/>
  <c r="I550" i="9"/>
  <c r="J550" i="9" s="1"/>
  <c r="I551" i="9"/>
  <c r="J551" i="9" s="1"/>
  <c r="I552" i="9"/>
  <c r="J552" i="9" s="1"/>
  <c r="I553" i="9"/>
  <c r="J553" i="9" s="1"/>
  <c r="I554" i="9"/>
  <c r="J554" i="9" s="1"/>
  <c r="I555" i="9"/>
  <c r="J555" i="9" s="1"/>
  <c r="I556" i="9"/>
  <c r="J556" i="9" s="1"/>
  <c r="I557" i="9"/>
  <c r="J557" i="9" s="1"/>
  <c r="I558" i="9"/>
  <c r="J558" i="9" s="1"/>
  <c r="I559" i="9"/>
  <c r="J559" i="9" s="1"/>
  <c r="I560" i="9"/>
  <c r="J560" i="9" s="1"/>
  <c r="I561" i="9"/>
  <c r="J561" i="9" s="1"/>
  <c r="I562" i="9"/>
  <c r="J562" i="9" s="1"/>
  <c r="I563" i="9"/>
  <c r="J563" i="9" s="1"/>
  <c r="I564" i="9"/>
  <c r="J564" i="9" s="1"/>
  <c r="I565" i="9"/>
  <c r="J565" i="9" s="1"/>
  <c r="I566" i="9"/>
  <c r="J566" i="9" s="1"/>
  <c r="I567" i="9"/>
  <c r="J567" i="9" s="1"/>
  <c r="I568" i="9"/>
  <c r="J568" i="9" s="1"/>
  <c r="I569" i="9"/>
  <c r="J569" i="9" s="1"/>
  <c r="I570" i="9"/>
  <c r="J570" i="9" s="1"/>
  <c r="I571" i="9"/>
  <c r="J571" i="9" s="1"/>
  <c r="I572" i="9"/>
  <c r="J572" i="9" s="1"/>
  <c r="I573" i="9"/>
  <c r="J573" i="9" s="1"/>
  <c r="I574" i="9"/>
  <c r="J574" i="9" s="1"/>
  <c r="I575" i="9"/>
  <c r="J575" i="9" s="1"/>
  <c r="I576" i="9"/>
  <c r="J576" i="9" s="1"/>
  <c r="I577" i="9"/>
  <c r="J577" i="9" s="1"/>
  <c r="I578" i="9"/>
  <c r="J578" i="9" s="1"/>
  <c r="I579" i="9"/>
  <c r="J579" i="9" s="1"/>
  <c r="I580" i="9"/>
  <c r="J580" i="9" s="1"/>
  <c r="I581" i="9"/>
  <c r="J581" i="9" s="1"/>
  <c r="I582" i="9"/>
  <c r="J582" i="9" s="1"/>
  <c r="I583" i="9"/>
  <c r="J583" i="9" s="1"/>
  <c r="I584" i="9"/>
  <c r="J584" i="9" s="1"/>
  <c r="I585" i="9"/>
  <c r="J585" i="9" s="1"/>
  <c r="I586" i="9"/>
  <c r="J586" i="9" s="1"/>
  <c r="I587" i="9"/>
  <c r="J587" i="9" s="1"/>
  <c r="I588" i="9"/>
  <c r="J588" i="9" s="1"/>
  <c r="I589" i="9"/>
  <c r="J589" i="9" s="1"/>
  <c r="I590" i="9"/>
  <c r="J590" i="9" s="1"/>
  <c r="I591" i="9"/>
  <c r="J591" i="9" s="1"/>
  <c r="I592" i="9"/>
  <c r="J592" i="9" s="1"/>
  <c r="I593" i="9"/>
  <c r="J593" i="9" s="1"/>
  <c r="I594" i="9"/>
  <c r="J594" i="9" s="1"/>
  <c r="I595" i="9"/>
  <c r="J595" i="9" s="1"/>
  <c r="I596" i="9"/>
  <c r="J596" i="9" s="1"/>
  <c r="I597" i="9"/>
  <c r="J597" i="9" s="1"/>
  <c r="I598" i="9"/>
  <c r="J598" i="9" s="1"/>
  <c r="I599" i="9"/>
  <c r="J599" i="9" s="1"/>
  <c r="J600" i="9"/>
  <c r="I601" i="9"/>
  <c r="J601" i="9" s="1"/>
  <c r="I602" i="9"/>
  <c r="J602" i="9" s="1"/>
  <c r="I603" i="9"/>
  <c r="J603" i="9" s="1"/>
  <c r="I604" i="9"/>
  <c r="J604" i="9" s="1"/>
  <c r="I605" i="9"/>
  <c r="J605" i="9" s="1"/>
  <c r="I606" i="9"/>
  <c r="J606" i="9" s="1"/>
  <c r="I607" i="9"/>
  <c r="J607" i="9" s="1"/>
  <c r="J608" i="9"/>
  <c r="I609" i="9"/>
  <c r="J609" i="9" s="1"/>
  <c r="I610" i="9"/>
  <c r="J610" i="9" s="1"/>
  <c r="I611" i="9"/>
  <c r="J611" i="9" s="1"/>
  <c r="I612" i="9"/>
  <c r="J612" i="9" s="1"/>
  <c r="I613" i="9"/>
  <c r="J613" i="9" s="1"/>
  <c r="I614" i="9"/>
  <c r="J614" i="9" s="1"/>
  <c r="I615" i="9"/>
  <c r="J615" i="9" s="1"/>
  <c r="I616" i="9"/>
  <c r="J616" i="9" s="1"/>
  <c r="I617" i="9"/>
  <c r="J617" i="9" s="1"/>
  <c r="I917" i="9"/>
  <c r="J917" i="9" s="1"/>
  <c r="I918" i="9"/>
  <c r="J918" i="9" s="1"/>
  <c r="I919" i="9"/>
  <c r="J919" i="9" s="1"/>
  <c r="I920" i="9"/>
  <c r="J920" i="9" s="1"/>
  <c r="I921" i="9"/>
  <c r="J921" i="9" s="1"/>
  <c r="I922" i="9"/>
  <c r="J922" i="9" s="1"/>
  <c r="J923" i="9"/>
  <c r="I924" i="9"/>
  <c r="J924" i="9" s="1"/>
  <c r="I925" i="9"/>
  <c r="J925" i="9" s="1"/>
  <c r="I926" i="9"/>
  <c r="J926" i="9" s="1"/>
  <c r="I927" i="9"/>
  <c r="J927" i="9" s="1"/>
  <c r="I928" i="9"/>
  <c r="J928" i="9" s="1"/>
  <c r="I929" i="9"/>
  <c r="J929" i="9" s="1"/>
  <c r="I930" i="9"/>
  <c r="J930" i="9" s="1"/>
  <c r="I931" i="9"/>
  <c r="J931" i="9" s="1"/>
  <c r="I932" i="9"/>
  <c r="J932" i="9" s="1"/>
  <c r="I933" i="9"/>
  <c r="J933" i="9" s="1"/>
  <c r="I934" i="9"/>
  <c r="J934" i="9" s="1"/>
  <c r="I795" i="9" l="1"/>
  <c r="J795" i="9" s="1"/>
  <c r="I796" i="9"/>
  <c r="J796" i="9" s="1"/>
  <c r="I797" i="9"/>
  <c r="J797" i="9" s="1"/>
  <c r="I798" i="9"/>
  <c r="J798" i="9" s="1"/>
  <c r="I799" i="9"/>
  <c r="J799" i="9" s="1"/>
  <c r="I800" i="9"/>
  <c r="J800" i="9" s="1"/>
  <c r="I801" i="9"/>
  <c r="J801" i="9" s="1"/>
  <c r="I802" i="9"/>
  <c r="J802" i="9" s="1"/>
  <c r="I803" i="9"/>
  <c r="J803" i="9" s="1"/>
  <c r="I804" i="9"/>
  <c r="J804" i="9" s="1"/>
  <c r="I805" i="9"/>
  <c r="J805" i="9" s="1"/>
  <c r="I806" i="9"/>
  <c r="J806" i="9" s="1"/>
  <c r="I807" i="9"/>
  <c r="J807" i="9" s="1"/>
  <c r="I808" i="9"/>
  <c r="J808" i="9" s="1"/>
  <c r="I809" i="9"/>
  <c r="J809" i="9" s="1"/>
  <c r="I810" i="9"/>
  <c r="J810" i="9" s="1"/>
  <c r="I811" i="9"/>
  <c r="J811" i="9" s="1"/>
  <c r="I812" i="9"/>
  <c r="J812" i="9" s="1"/>
  <c r="I813" i="9"/>
  <c r="J813" i="9" s="1"/>
  <c r="I814" i="9"/>
  <c r="J814" i="9" s="1"/>
  <c r="I815" i="9"/>
  <c r="J815" i="9" s="1"/>
  <c r="I816" i="9"/>
  <c r="J816" i="9" s="1"/>
  <c r="I817" i="9"/>
  <c r="J817" i="9" s="1"/>
  <c r="I818" i="9"/>
  <c r="J818" i="9" s="1"/>
  <c r="I819" i="9"/>
  <c r="J819" i="9" s="1"/>
  <c r="J820" i="9"/>
  <c r="I821" i="9"/>
  <c r="J821" i="9" s="1"/>
  <c r="J822" i="9"/>
  <c r="I823" i="9"/>
  <c r="J823" i="9" s="1"/>
  <c r="I824" i="9"/>
  <c r="J824" i="9" s="1"/>
  <c r="I825" i="9"/>
  <c r="J825" i="9" s="1"/>
  <c r="I826" i="9"/>
  <c r="J826" i="9" s="1"/>
  <c r="J827" i="9"/>
  <c r="I828" i="9"/>
  <c r="J828" i="9" s="1"/>
  <c r="I829" i="9"/>
  <c r="J829" i="9" s="1"/>
  <c r="I830" i="9"/>
  <c r="J830" i="9" s="1"/>
  <c r="I831" i="9"/>
  <c r="J831" i="9" s="1"/>
  <c r="I832" i="9"/>
  <c r="J832" i="9" s="1"/>
  <c r="I833" i="9"/>
  <c r="J833" i="9" s="1"/>
  <c r="I834" i="9"/>
  <c r="J834" i="9" s="1"/>
  <c r="I835" i="9"/>
  <c r="J835" i="9" s="1"/>
  <c r="I836" i="9"/>
  <c r="J836" i="9" s="1"/>
  <c r="I837" i="9"/>
  <c r="J837" i="9" s="1"/>
  <c r="I838" i="9"/>
  <c r="J838" i="9" s="1"/>
  <c r="I839" i="9"/>
  <c r="J839" i="9" s="1"/>
  <c r="I840" i="9"/>
  <c r="J840" i="9" s="1"/>
  <c r="J841" i="9"/>
  <c r="I842" i="9"/>
  <c r="J842" i="9" s="1"/>
  <c r="I891" i="9"/>
  <c r="J891" i="9" s="1"/>
  <c r="I892" i="9"/>
  <c r="J892" i="9" s="1"/>
  <c r="I893" i="9"/>
  <c r="J893" i="9" s="1"/>
  <c r="I894" i="9"/>
  <c r="J894" i="9" s="1"/>
  <c r="I895" i="9"/>
  <c r="J895" i="9" s="1"/>
  <c r="I896" i="9"/>
  <c r="J896" i="9" s="1"/>
  <c r="I897" i="9"/>
  <c r="J897" i="9" s="1"/>
  <c r="I898" i="9"/>
  <c r="J898" i="9" s="1"/>
  <c r="I899" i="9"/>
  <c r="J899" i="9" s="1"/>
  <c r="I900" i="9"/>
  <c r="J900" i="9" s="1"/>
  <c r="I901" i="9"/>
  <c r="J901" i="9" s="1"/>
  <c r="I902" i="9"/>
  <c r="J902" i="9" s="1"/>
  <c r="I903" i="9"/>
  <c r="J903" i="9" s="1"/>
  <c r="I904" i="9"/>
  <c r="J904" i="9" s="1"/>
  <c r="I905" i="9"/>
  <c r="J905" i="9" s="1"/>
  <c r="I906" i="9"/>
  <c r="J906" i="9" s="1"/>
  <c r="I907" i="9"/>
  <c r="J907" i="9" s="1"/>
  <c r="I908" i="9"/>
  <c r="J908" i="9" s="1"/>
  <c r="I909" i="9"/>
  <c r="J909" i="9" s="1"/>
  <c r="I910" i="9"/>
  <c r="J910" i="9" s="1"/>
  <c r="I911" i="9"/>
  <c r="J911" i="9" s="1"/>
  <c r="I912" i="9"/>
  <c r="J912" i="9" s="1"/>
  <c r="I913" i="9"/>
  <c r="J913" i="9" s="1"/>
  <c r="I914" i="9"/>
  <c r="J914" i="9" s="1"/>
  <c r="I915" i="9"/>
  <c r="J915" i="9" s="1"/>
  <c r="I916" i="9"/>
  <c r="J916" i="9" s="1"/>
  <c r="I771" i="9"/>
  <c r="J771" i="9" s="1"/>
  <c r="I772" i="9"/>
  <c r="J772" i="9" s="1"/>
  <c r="I773" i="9"/>
  <c r="J773" i="9" s="1"/>
  <c r="I774" i="9"/>
  <c r="J774" i="9" s="1"/>
  <c r="I775" i="9"/>
  <c r="J775" i="9" s="1"/>
  <c r="I776" i="9"/>
  <c r="J776" i="9" s="1"/>
  <c r="I777" i="9"/>
  <c r="J777" i="9" s="1"/>
  <c r="I778" i="9"/>
  <c r="J778" i="9" s="1"/>
  <c r="J779" i="9"/>
  <c r="I780" i="9"/>
  <c r="J780" i="9" s="1"/>
  <c r="I781" i="9"/>
  <c r="J781" i="9" s="1"/>
  <c r="I782" i="9"/>
  <c r="J782" i="9" s="1"/>
  <c r="I783" i="9"/>
  <c r="J783" i="9" s="1"/>
  <c r="I784" i="9"/>
  <c r="J784" i="9" s="1"/>
  <c r="I785" i="9"/>
  <c r="J785" i="9" s="1"/>
  <c r="I786" i="9"/>
  <c r="J786" i="9" s="1"/>
  <c r="I787" i="9"/>
  <c r="J787" i="9" s="1"/>
  <c r="I788" i="9"/>
  <c r="J788" i="9" s="1"/>
  <c r="I789" i="9"/>
  <c r="J789" i="9" s="1"/>
  <c r="I790" i="9"/>
  <c r="J790" i="9" s="1"/>
  <c r="I791" i="9"/>
  <c r="J791" i="9" s="1"/>
  <c r="I792" i="9"/>
  <c r="J792" i="9" s="1"/>
  <c r="I793" i="9"/>
  <c r="J793" i="9" s="1"/>
  <c r="J794" i="9"/>
  <c r="I976" i="9"/>
  <c r="J976" i="9" s="1"/>
  <c r="I977" i="9"/>
  <c r="J977" i="9" s="1"/>
  <c r="I978" i="9"/>
  <c r="J978" i="9" s="1"/>
  <c r="I979" i="9"/>
  <c r="J979" i="9" s="1"/>
  <c r="I980" i="9"/>
  <c r="J980" i="9" s="1"/>
  <c r="I981" i="9"/>
  <c r="J981" i="9" s="1"/>
  <c r="I982" i="9"/>
  <c r="J982" i="9" s="1"/>
  <c r="I983" i="9"/>
  <c r="J983" i="9" s="1"/>
  <c r="I984" i="9"/>
  <c r="J984" i="9" s="1"/>
  <c r="I985" i="9"/>
  <c r="J985" i="9" s="1"/>
  <c r="I986" i="9"/>
  <c r="J986" i="9" s="1"/>
  <c r="I987" i="9"/>
  <c r="J987" i="9" s="1"/>
  <c r="I988" i="9"/>
  <c r="J988" i="9" s="1"/>
  <c r="J1028" i="9"/>
  <c r="J1029" i="9"/>
  <c r="I1030" i="9"/>
  <c r="J1030" i="9" s="1"/>
  <c r="I1031" i="9"/>
  <c r="J1031" i="9" s="1"/>
  <c r="I1032" i="9"/>
  <c r="J1032" i="9" s="1"/>
  <c r="I1033" i="9"/>
  <c r="J1033" i="9" s="1"/>
  <c r="I1129" i="9"/>
  <c r="J1129" i="9" s="1"/>
  <c r="I1130" i="9"/>
  <c r="J1130" i="9" s="1"/>
  <c r="J1131" i="9"/>
  <c r="I1132" i="9"/>
  <c r="J1132" i="9" s="1"/>
  <c r="J1133" i="9"/>
  <c r="I1134" i="9"/>
  <c r="J1134" i="9" s="1"/>
  <c r="I1135" i="9"/>
  <c r="J1135" i="9" s="1"/>
  <c r="I1136" i="9"/>
  <c r="J1136" i="9" s="1"/>
  <c r="I1137" i="9"/>
  <c r="J1137" i="9" s="1"/>
  <c r="I1138" i="9"/>
  <c r="J1138" i="9" s="1"/>
  <c r="I1139" i="9"/>
  <c r="J1139" i="9" s="1"/>
  <c r="I1140" i="9"/>
  <c r="J1140" i="9" s="1"/>
  <c r="I1141" i="9"/>
  <c r="J1141" i="9" s="1"/>
  <c r="J1142" i="9"/>
  <c r="I1143" i="9"/>
  <c r="J1143" i="9" s="1"/>
  <c r="I1144" i="9"/>
  <c r="J1144" i="9" s="1"/>
  <c r="I1145" i="9"/>
  <c r="J1145" i="9" s="1"/>
  <c r="I1146" i="9"/>
  <c r="J1146" i="9" s="1"/>
  <c r="I1147" i="9"/>
  <c r="J1147" i="9" s="1"/>
  <c r="I1148" i="9"/>
  <c r="J1148" i="9" s="1"/>
  <c r="J1149" i="9"/>
  <c r="I1150" i="9"/>
  <c r="J1150" i="9" s="1"/>
  <c r="I1151" i="9"/>
  <c r="J1151" i="9" s="1"/>
  <c r="I1152" i="9"/>
  <c r="J1152" i="9" s="1"/>
  <c r="I1153" i="9"/>
  <c r="J1153" i="9" s="1"/>
  <c r="I1154" i="9"/>
  <c r="J1154" i="9" s="1"/>
  <c r="I1155" i="9"/>
  <c r="J1155" i="9" s="1"/>
  <c r="I1156" i="9"/>
  <c r="J1156" i="9" s="1"/>
  <c r="I1157" i="9"/>
  <c r="J1157" i="9" s="1"/>
  <c r="I1158" i="9"/>
  <c r="J1158" i="9" s="1"/>
  <c r="I1159" i="9"/>
  <c r="J1159" i="9" s="1"/>
  <c r="I1160" i="9"/>
  <c r="J1160" i="9" s="1"/>
  <c r="I1161" i="9"/>
  <c r="J1161" i="9" s="1"/>
  <c r="I1162" i="9"/>
  <c r="J1162" i="9" s="1"/>
  <c r="I1163" i="9"/>
  <c r="J1163" i="9" s="1"/>
  <c r="I1164" i="9"/>
  <c r="J1164" i="9" s="1"/>
  <c r="I1165" i="9"/>
  <c r="J1165" i="9" s="1"/>
  <c r="I1166" i="9"/>
  <c r="J1166" i="9" s="1"/>
  <c r="I1167" i="9"/>
  <c r="J1167" i="9" s="1"/>
  <c r="I1168" i="9"/>
  <c r="J1168" i="9" s="1"/>
  <c r="I1169" i="9"/>
  <c r="J1169" i="9" s="1"/>
  <c r="I9" i="13" l="1"/>
  <c r="I1032" i="15" l="1"/>
  <c r="J1032" i="15" s="1"/>
  <c r="I1033" i="15"/>
  <c r="J1033" i="15" s="1"/>
  <c r="I1034" i="15"/>
  <c r="J1034" i="15" s="1"/>
  <c r="I1035" i="15"/>
  <c r="J1035" i="15" s="1"/>
  <c r="H1032" i="15"/>
  <c r="H1033" i="15"/>
  <c r="H1034" i="15"/>
  <c r="H1035" i="15"/>
  <c r="F1032" i="15"/>
  <c r="F1033" i="15"/>
  <c r="F1034" i="15"/>
  <c r="F1035" i="15"/>
  <c r="I1003" i="15" l="1"/>
  <c r="J1003" i="15" s="1"/>
  <c r="I1004" i="15"/>
  <c r="J1004" i="15" s="1"/>
  <c r="I1005" i="15"/>
  <c r="J1005" i="15" s="1"/>
  <c r="I1006" i="15"/>
  <c r="J1006" i="15" s="1"/>
  <c r="I1007" i="15"/>
  <c r="I1008" i="15"/>
  <c r="J1008" i="15" s="1"/>
  <c r="I1009" i="15"/>
  <c r="J1009" i="15" s="1"/>
  <c r="I1010" i="15"/>
  <c r="J1010" i="15" s="1"/>
  <c r="I1011" i="15"/>
  <c r="J1011" i="15" s="1"/>
  <c r="I1012" i="15"/>
  <c r="J1012" i="15" s="1"/>
  <c r="I1013" i="15"/>
  <c r="J1013" i="15" s="1"/>
  <c r="I1014" i="15"/>
  <c r="J1014" i="15" s="1"/>
  <c r="I1015" i="15"/>
  <c r="J1015" i="15" s="1"/>
  <c r="I1016" i="15"/>
  <c r="J1016" i="15" s="1"/>
  <c r="I1017" i="15"/>
  <c r="J1017" i="15" s="1"/>
  <c r="I1018" i="15"/>
  <c r="J1018" i="15" s="1"/>
  <c r="I1019" i="15"/>
  <c r="J1019" i="15" s="1"/>
  <c r="I1020" i="15"/>
  <c r="J1020" i="15" s="1"/>
  <c r="I1021" i="15"/>
  <c r="J1021" i="15" s="1"/>
  <c r="I1022" i="15"/>
  <c r="J1022" i="15" s="1"/>
  <c r="I1023" i="15"/>
  <c r="J1023" i="15" s="1"/>
  <c r="I1024" i="15"/>
  <c r="J1024" i="15" s="1"/>
  <c r="I1025" i="15"/>
  <c r="J1025" i="15" s="1"/>
  <c r="I1026" i="15"/>
  <c r="J1026" i="15" s="1"/>
  <c r="I1027" i="15"/>
  <c r="J1027" i="15" s="1"/>
  <c r="I1029" i="15"/>
  <c r="J1029" i="15" s="1"/>
  <c r="I1030" i="15"/>
  <c r="J1030" i="15" s="1"/>
  <c r="I1031" i="15"/>
  <c r="J1031" i="15" s="1"/>
  <c r="J1007" i="15"/>
  <c r="J1028" i="15"/>
  <c r="H1003" i="15"/>
  <c r="H1004" i="15"/>
  <c r="H1005" i="15"/>
  <c r="H1006" i="15"/>
  <c r="H1007" i="15"/>
  <c r="H1008" i="15"/>
  <c r="H1009" i="15"/>
  <c r="H1010" i="15"/>
  <c r="H1011" i="15"/>
  <c r="H1012" i="15"/>
  <c r="H1013" i="15"/>
  <c r="H1014" i="15"/>
  <c r="H1015" i="15"/>
  <c r="H1016" i="15"/>
  <c r="H1017" i="15"/>
  <c r="H1018" i="15"/>
  <c r="H1019" i="15"/>
  <c r="H1020" i="15"/>
  <c r="H1021" i="15"/>
  <c r="H1022" i="15"/>
  <c r="H1023" i="15"/>
  <c r="H1024" i="15"/>
  <c r="H1025" i="15"/>
  <c r="H1026" i="15"/>
  <c r="H1027" i="15"/>
  <c r="H1028" i="15"/>
  <c r="H1029" i="15"/>
  <c r="H1030" i="15"/>
  <c r="H1031" i="15"/>
  <c r="F1003" i="15"/>
  <c r="F1004" i="15"/>
  <c r="F1005" i="15"/>
  <c r="F1006" i="15"/>
  <c r="F1007" i="15"/>
  <c r="F1008" i="15"/>
  <c r="F1009" i="15"/>
  <c r="F1010" i="15"/>
  <c r="F1011" i="15"/>
  <c r="F1012" i="15"/>
  <c r="F1013" i="15"/>
  <c r="F1014" i="15"/>
  <c r="F1015" i="15"/>
  <c r="F1016" i="15"/>
  <c r="F1017" i="15"/>
  <c r="F1018" i="15"/>
  <c r="F1019" i="15"/>
  <c r="F1020" i="15"/>
  <c r="F1021" i="15"/>
  <c r="F1022" i="15"/>
  <c r="F1023" i="15"/>
  <c r="F1024" i="15"/>
  <c r="F1025" i="15"/>
  <c r="F1026" i="15"/>
  <c r="F1027" i="15"/>
  <c r="F1028" i="15"/>
  <c r="F1029" i="15"/>
  <c r="F1030" i="15"/>
  <c r="F1031" i="15"/>
  <c r="F1036" i="15" l="1"/>
  <c r="H1036" i="15"/>
  <c r="J1036" i="15"/>
  <c r="F1037" i="15"/>
  <c r="H1037" i="15"/>
  <c r="J1037" i="15"/>
  <c r="F1038" i="15"/>
  <c r="H1038" i="15"/>
  <c r="I1038" i="15"/>
  <c r="J1038" i="15" s="1"/>
  <c r="F1039" i="15"/>
  <c r="H1039" i="15"/>
  <c r="I1039" i="15"/>
  <c r="J1039" i="15" s="1"/>
  <c r="F1040" i="15"/>
  <c r="H1040" i="15"/>
  <c r="J1040" i="15"/>
  <c r="F1041" i="15"/>
  <c r="H1041" i="15"/>
  <c r="J1041" i="15"/>
  <c r="F1042" i="15"/>
  <c r="H1042" i="15"/>
  <c r="I1042" i="15"/>
  <c r="J1042" i="15" s="1"/>
  <c r="F1043" i="15"/>
  <c r="H1043" i="15"/>
  <c r="J1043" i="15"/>
  <c r="F1044" i="15"/>
  <c r="H1044" i="15"/>
  <c r="I1044" i="15"/>
  <c r="J1044" i="15" s="1"/>
  <c r="I220" i="15" l="1"/>
  <c r="J220" i="15" s="1"/>
  <c r="I221" i="15"/>
  <c r="J221" i="15" s="1"/>
  <c r="I222" i="15"/>
  <c r="J222" i="15" s="1"/>
  <c r="I223" i="15"/>
  <c r="J223" i="15" s="1"/>
  <c r="I224" i="15"/>
  <c r="J224" i="15" s="1"/>
  <c r="I225" i="15"/>
  <c r="J225" i="15" s="1"/>
  <c r="I226" i="15"/>
  <c r="J226" i="15" s="1"/>
  <c r="I227" i="15"/>
  <c r="J227" i="15" s="1"/>
  <c r="I228" i="15"/>
  <c r="J228" i="15" s="1"/>
  <c r="I229" i="15"/>
  <c r="J229" i="15" s="1"/>
  <c r="I230" i="15"/>
  <c r="J230" i="15" s="1"/>
  <c r="I231" i="15"/>
  <c r="J231" i="15" s="1"/>
  <c r="I232" i="15"/>
  <c r="J232" i="15" s="1"/>
  <c r="I233" i="15"/>
  <c r="J233" i="15" s="1"/>
  <c r="I234" i="15"/>
  <c r="J234" i="15" s="1"/>
  <c r="I235" i="15"/>
  <c r="J235" i="15" s="1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I360" i="15"/>
  <c r="J360" i="15" s="1"/>
  <c r="I361" i="15"/>
  <c r="J361" i="15" s="1"/>
  <c r="I362" i="15"/>
  <c r="J362" i="15" s="1"/>
  <c r="I363" i="15"/>
  <c r="J363" i="15" s="1"/>
  <c r="I364" i="15"/>
  <c r="J364" i="15" s="1"/>
  <c r="I365" i="15"/>
  <c r="J365" i="15" s="1"/>
  <c r="I366" i="15"/>
  <c r="J366" i="15" s="1"/>
  <c r="I367" i="15"/>
  <c r="J367" i="15" s="1"/>
  <c r="I368" i="15"/>
  <c r="J368" i="15" s="1"/>
  <c r="I369" i="15"/>
  <c r="J369" i="15" s="1"/>
  <c r="I370" i="15"/>
  <c r="J370" i="15" s="1"/>
  <c r="I371" i="15"/>
  <c r="J371" i="15" s="1"/>
  <c r="I372" i="15"/>
  <c r="J372" i="15" s="1"/>
  <c r="I373" i="15"/>
  <c r="J373" i="15" s="1"/>
  <c r="I374" i="15"/>
  <c r="J374" i="15" s="1"/>
  <c r="I375" i="15"/>
  <c r="J375" i="15" s="1"/>
  <c r="I376" i="15"/>
  <c r="J376" i="15" s="1"/>
  <c r="I377" i="15"/>
  <c r="J377" i="15" s="1"/>
  <c r="I378" i="15"/>
  <c r="J378" i="15" s="1"/>
  <c r="I379" i="15"/>
  <c r="J379" i="15" s="1"/>
  <c r="I380" i="15"/>
  <c r="J380" i="15" s="1"/>
  <c r="I381" i="15"/>
  <c r="J381" i="15" s="1"/>
  <c r="I382" i="15"/>
  <c r="J382" i="15" s="1"/>
  <c r="I383" i="15"/>
  <c r="J383" i="15" s="1"/>
  <c r="I384" i="15"/>
  <c r="J384" i="15" s="1"/>
  <c r="I385" i="15"/>
  <c r="J385" i="15" s="1"/>
  <c r="I386" i="15"/>
  <c r="J386" i="15" s="1"/>
  <c r="I387" i="15"/>
  <c r="J387" i="15" s="1"/>
  <c r="I388" i="15"/>
  <c r="J388" i="15" s="1"/>
  <c r="I389" i="15"/>
  <c r="J389" i="15" s="1"/>
  <c r="I390" i="15"/>
  <c r="J390" i="15" s="1"/>
  <c r="I391" i="15"/>
  <c r="J391" i="15" s="1"/>
  <c r="I392" i="15"/>
  <c r="J392" i="15" s="1"/>
  <c r="I393" i="15"/>
  <c r="J393" i="15" s="1"/>
  <c r="I394" i="15"/>
  <c r="J394" i="15" s="1"/>
  <c r="I395" i="15"/>
  <c r="J395" i="15" s="1"/>
  <c r="I396" i="15"/>
  <c r="J396" i="15" s="1"/>
  <c r="I397" i="15"/>
  <c r="J397" i="15" s="1"/>
  <c r="I398" i="15"/>
  <c r="J398" i="15" s="1"/>
  <c r="I399" i="15"/>
  <c r="J399" i="15" s="1"/>
  <c r="I400" i="15"/>
  <c r="J400" i="15" s="1"/>
  <c r="H360" i="15"/>
  <c r="H361" i="15"/>
  <c r="H362" i="15"/>
  <c r="H363" i="15"/>
  <c r="H364" i="15"/>
  <c r="H365" i="15"/>
  <c r="H366" i="15"/>
  <c r="H367" i="15"/>
  <c r="H368" i="15"/>
  <c r="H369" i="15"/>
  <c r="H370" i="15"/>
  <c r="H371" i="15"/>
  <c r="H372" i="15"/>
  <c r="H373" i="15"/>
  <c r="H374" i="15"/>
  <c r="H375" i="15"/>
  <c r="H376" i="15"/>
  <c r="H377" i="15"/>
  <c r="H378" i="15"/>
  <c r="H379" i="15"/>
  <c r="H380" i="15"/>
  <c r="H381" i="15"/>
  <c r="H382" i="15"/>
  <c r="H383" i="15"/>
  <c r="H384" i="15"/>
  <c r="H385" i="15"/>
  <c r="H386" i="15"/>
  <c r="H387" i="15"/>
  <c r="H388" i="15"/>
  <c r="H389" i="15"/>
  <c r="H390" i="15"/>
  <c r="H391" i="15"/>
  <c r="H392" i="15"/>
  <c r="H393" i="15"/>
  <c r="H394" i="15"/>
  <c r="H395" i="15"/>
  <c r="H396" i="15"/>
  <c r="H397" i="15"/>
  <c r="H398" i="15"/>
  <c r="H399" i="15"/>
  <c r="H400" i="15"/>
  <c r="I853" i="15"/>
  <c r="J853" i="15" s="1"/>
  <c r="I854" i="15"/>
  <c r="J854" i="15" s="1"/>
  <c r="I855" i="15"/>
  <c r="J855" i="15" s="1"/>
  <c r="I856" i="15"/>
  <c r="J856" i="15" s="1"/>
  <c r="I857" i="15"/>
  <c r="J857" i="15" s="1"/>
  <c r="I858" i="15"/>
  <c r="J858" i="15" s="1"/>
  <c r="I859" i="15"/>
  <c r="J859" i="15" s="1"/>
  <c r="I860" i="15"/>
  <c r="J860" i="15" s="1"/>
  <c r="I861" i="15"/>
  <c r="J861" i="15" s="1"/>
  <c r="I862" i="15"/>
  <c r="J862" i="15" s="1"/>
  <c r="I863" i="15"/>
  <c r="J863" i="15" s="1"/>
  <c r="I864" i="15"/>
  <c r="J864" i="15" s="1"/>
  <c r="I865" i="15"/>
  <c r="J865" i="15" s="1"/>
  <c r="I866" i="15"/>
  <c r="J866" i="15" s="1"/>
  <c r="I867" i="15"/>
  <c r="J867" i="15" s="1"/>
  <c r="I868" i="15"/>
  <c r="J868" i="15" s="1"/>
  <c r="I869" i="15"/>
  <c r="J869" i="15" s="1"/>
  <c r="I870" i="15"/>
  <c r="J870" i="15" s="1"/>
  <c r="I871" i="15"/>
  <c r="J871" i="15" s="1"/>
  <c r="I872" i="15"/>
  <c r="J872" i="15" s="1"/>
  <c r="I873" i="15"/>
  <c r="J873" i="15" s="1"/>
  <c r="I874" i="15"/>
  <c r="J874" i="15" s="1"/>
  <c r="I875" i="15"/>
  <c r="J875" i="15" s="1"/>
  <c r="I876" i="15"/>
  <c r="J876" i="15" s="1"/>
  <c r="I877" i="15"/>
  <c r="J877" i="15" s="1"/>
  <c r="I878" i="15"/>
  <c r="J878" i="15" s="1"/>
  <c r="I879" i="15"/>
  <c r="J879" i="15" s="1"/>
  <c r="I880" i="15"/>
  <c r="J880" i="15" s="1"/>
  <c r="I881" i="15"/>
  <c r="J881" i="15" s="1"/>
  <c r="I882" i="15"/>
  <c r="J882" i="15" s="1"/>
  <c r="I883" i="15"/>
  <c r="J883" i="15" s="1"/>
  <c r="I884" i="15"/>
  <c r="J884" i="15" s="1"/>
  <c r="I885" i="15"/>
  <c r="J885" i="15" s="1"/>
  <c r="I886" i="15"/>
  <c r="J886" i="15" s="1"/>
  <c r="I887" i="15"/>
  <c r="J887" i="15" s="1"/>
  <c r="I888" i="15"/>
  <c r="J888" i="15" s="1"/>
  <c r="I889" i="15"/>
  <c r="J889" i="15" s="1"/>
  <c r="J890" i="15"/>
  <c r="I891" i="15"/>
  <c r="J891" i="15" s="1"/>
  <c r="I892" i="15"/>
  <c r="J892" i="15" s="1"/>
  <c r="J893" i="15"/>
  <c r="I894" i="15"/>
  <c r="J894" i="15" s="1"/>
  <c r="I895" i="15"/>
  <c r="J895" i="15" s="1"/>
  <c r="I896" i="15"/>
  <c r="J896" i="15" s="1"/>
  <c r="I897" i="15"/>
  <c r="J897" i="15" s="1"/>
  <c r="I898" i="15"/>
  <c r="J898" i="15" s="1"/>
  <c r="I899" i="15"/>
  <c r="J899" i="15" s="1"/>
  <c r="I900" i="15"/>
  <c r="J900" i="15" s="1"/>
  <c r="I901" i="15"/>
  <c r="J901" i="15" s="1"/>
  <c r="I902" i="15"/>
  <c r="J902" i="15" s="1"/>
  <c r="I903" i="15"/>
  <c r="J903" i="15" s="1"/>
  <c r="I904" i="15"/>
  <c r="J904" i="15" s="1"/>
  <c r="I905" i="15"/>
  <c r="J905" i="15" s="1"/>
  <c r="I906" i="15"/>
  <c r="J906" i="15" s="1"/>
  <c r="I907" i="15"/>
  <c r="J907" i="15" s="1"/>
  <c r="I908" i="15"/>
  <c r="J908" i="15" s="1"/>
  <c r="I909" i="15"/>
  <c r="J909" i="15" s="1"/>
  <c r="J910" i="15"/>
  <c r="I911" i="15"/>
  <c r="J911" i="15" s="1"/>
  <c r="I912" i="15"/>
  <c r="J912" i="15" s="1"/>
  <c r="I913" i="15"/>
  <c r="J913" i="15" s="1"/>
  <c r="I914" i="15"/>
  <c r="J914" i="15" s="1"/>
  <c r="I915" i="15"/>
  <c r="J915" i="15" s="1"/>
  <c r="I916" i="15"/>
  <c r="J916" i="15" s="1"/>
  <c r="I917" i="15"/>
  <c r="J917" i="15" s="1"/>
  <c r="J918" i="15"/>
  <c r="I919" i="15"/>
  <c r="J919" i="15" s="1"/>
  <c r="I920" i="15"/>
  <c r="J920" i="15" s="1"/>
  <c r="J921" i="15"/>
  <c r="I922" i="15"/>
  <c r="J922" i="15" s="1"/>
  <c r="I923" i="15"/>
  <c r="J923" i="15" s="1"/>
  <c r="I924" i="15"/>
  <c r="J924" i="15" s="1"/>
  <c r="J925" i="15"/>
  <c r="I926" i="15"/>
  <c r="J926" i="15" s="1"/>
  <c r="I927" i="15"/>
  <c r="J927" i="15" s="1"/>
  <c r="I928" i="15"/>
  <c r="J928" i="15" s="1"/>
  <c r="I929" i="15"/>
  <c r="J929" i="15" s="1"/>
  <c r="I930" i="15"/>
  <c r="J930" i="15" s="1"/>
  <c r="J931" i="15"/>
  <c r="I932" i="15"/>
  <c r="J932" i="15" s="1"/>
  <c r="I933" i="15"/>
  <c r="J933" i="15" s="1"/>
  <c r="I934" i="15"/>
  <c r="J934" i="15" s="1"/>
  <c r="I935" i="15"/>
  <c r="J935" i="15" s="1"/>
  <c r="I936" i="15"/>
  <c r="J936" i="15" s="1"/>
  <c r="I937" i="15"/>
  <c r="J937" i="15" s="1"/>
  <c r="I938" i="15"/>
  <c r="J938" i="15" s="1"/>
  <c r="I939" i="15"/>
  <c r="J939" i="15" s="1"/>
  <c r="I940" i="15"/>
  <c r="J940" i="15" s="1"/>
  <c r="I941" i="15"/>
  <c r="J941" i="15" s="1"/>
  <c r="I942" i="15"/>
  <c r="J942" i="15" s="1"/>
  <c r="I943" i="15"/>
  <c r="J943" i="15" s="1"/>
  <c r="I944" i="15"/>
  <c r="J944" i="15" s="1"/>
  <c r="I945" i="15"/>
  <c r="J945" i="15" s="1"/>
  <c r="I946" i="15"/>
  <c r="J946" i="15" s="1"/>
  <c r="I947" i="15"/>
  <c r="J947" i="15" s="1"/>
  <c r="I948" i="15"/>
  <c r="J948" i="15" s="1"/>
  <c r="I949" i="15"/>
  <c r="J949" i="15" s="1"/>
  <c r="I950" i="15"/>
  <c r="J950" i="15" s="1"/>
  <c r="I951" i="15"/>
  <c r="J951" i="15" s="1"/>
  <c r="I952" i="15"/>
  <c r="J952" i="15" s="1"/>
  <c r="I953" i="15"/>
  <c r="J953" i="15" s="1"/>
  <c r="I954" i="15"/>
  <c r="J954" i="15" s="1"/>
  <c r="I955" i="15"/>
  <c r="J955" i="15" s="1"/>
  <c r="I956" i="15"/>
  <c r="J956" i="15" s="1"/>
  <c r="I957" i="15"/>
  <c r="J957" i="15" s="1"/>
  <c r="I958" i="15"/>
  <c r="J958" i="15" s="1"/>
  <c r="I959" i="15"/>
  <c r="J959" i="15" s="1"/>
  <c r="I960" i="15"/>
  <c r="J960" i="15" s="1"/>
  <c r="I961" i="15"/>
  <c r="J961" i="15" s="1"/>
  <c r="I962" i="15"/>
  <c r="J962" i="15" s="1"/>
  <c r="I963" i="15"/>
  <c r="J963" i="15" s="1"/>
  <c r="I964" i="15"/>
  <c r="J964" i="15" s="1"/>
  <c r="I965" i="15"/>
  <c r="J965" i="15" s="1"/>
  <c r="I966" i="15"/>
  <c r="J966" i="15" s="1"/>
  <c r="I967" i="15"/>
  <c r="J967" i="15" s="1"/>
  <c r="I968" i="15"/>
  <c r="J968" i="15" s="1"/>
  <c r="I969" i="15"/>
  <c r="J969" i="15" s="1"/>
  <c r="I970" i="15"/>
  <c r="J970" i="15" s="1"/>
  <c r="I971" i="15"/>
  <c r="J971" i="15" s="1"/>
  <c r="I972" i="15"/>
  <c r="J972" i="15" s="1"/>
  <c r="I973" i="15"/>
  <c r="J973" i="15" s="1"/>
  <c r="I974" i="15"/>
  <c r="J974" i="15" s="1"/>
  <c r="I975" i="15"/>
  <c r="J975" i="15" s="1"/>
  <c r="I976" i="15"/>
  <c r="J976" i="15" s="1"/>
  <c r="I977" i="15"/>
  <c r="J977" i="15" s="1"/>
  <c r="I978" i="15"/>
  <c r="J978" i="15" s="1"/>
  <c r="J979" i="15"/>
  <c r="H853" i="15"/>
  <c r="H854" i="15"/>
  <c r="H855" i="15"/>
  <c r="H856" i="15"/>
  <c r="H857" i="15"/>
  <c r="H858" i="15"/>
  <c r="H859" i="15"/>
  <c r="H860" i="15"/>
  <c r="H861" i="15"/>
  <c r="H862" i="15"/>
  <c r="H863" i="15"/>
  <c r="H864" i="15"/>
  <c r="H865" i="15"/>
  <c r="H866" i="15"/>
  <c r="H867" i="15"/>
  <c r="H868" i="15"/>
  <c r="H869" i="15"/>
  <c r="H870" i="15"/>
  <c r="H871" i="15"/>
  <c r="H872" i="15"/>
  <c r="H873" i="15"/>
  <c r="H874" i="15"/>
  <c r="H875" i="15"/>
  <c r="H876" i="15"/>
  <c r="H877" i="15"/>
  <c r="H878" i="15"/>
  <c r="H879" i="15"/>
  <c r="H880" i="15"/>
  <c r="H881" i="15"/>
  <c r="H882" i="15"/>
  <c r="H883" i="15"/>
  <c r="H884" i="15"/>
  <c r="H885" i="15"/>
  <c r="H886" i="15"/>
  <c r="H887" i="15"/>
  <c r="H888" i="15"/>
  <c r="H889" i="15"/>
  <c r="H890" i="15"/>
  <c r="H891" i="15"/>
  <c r="H892" i="15"/>
  <c r="H893" i="15"/>
  <c r="H894" i="15"/>
  <c r="H895" i="15"/>
  <c r="H896" i="15"/>
  <c r="H897" i="15"/>
  <c r="H898" i="15"/>
  <c r="H899" i="15"/>
  <c r="H900" i="15"/>
  <c r="H901" i="15"/>
  <c r="H902" i="15"/>
  <c r="H903" i="15"/>
  <c r="H904" i="15"/>
  <c r="H905" i="15"/>
  <c r="H906" i="15"/>
  <c r="H907" i="15"/>
  <c r="H908" i="15"/>
  <c r="H909" i="15"/>
  <c r="H910" i="15"/>
  <c r="H911" i="15"/>
  <c r="H912" i="15"/>
  <c r="H913" i="15"/>
  <c r="H914" i="15"/>
  <c r="H915" i="15"/>
  <c r="H916" i="15"/>
  <c r="H917" i="15"/>
  <c r="H918" i="15"/>
  <c r="H919" i="15"/>
  <c r="H920" i="15"/>
  <c r="H921" i="15"/>
  <c r="H922" i="15"/>
  <c r="H923" i="15"/>
  <c r="H924" i="15"/>
  <c r="H925" i="15"/>
  <c r="H926" i="15"/>
  <c r="H927" i="15"/>
  <c r="H928" i="15"/>
  <c r="H929" i="15"/>
  <c r="H930" i="15"/>
  <c r="H931" i="15"/>
  <c r="H932" i="15"/>
  <c r="H933" i="15"/>
  <c r="H934" i="15"/>
  <c r="H935" i="15"/>
  <c r="H936" i="15"/>
  <c r="H937" i="15"/>
  <c r="H938" i="15"/>
  <c r="H939" i="15"/>
  <c r="H940" i="15"/>
  <c r="H941" i="15"/>
  <c r="H942" i="15"/>
  <c r="H943" i="15"/>
  <c r="H944" i="15"/>
  <c r="H945" i="15"/>
  <c r="H946" i="15"/>
  <c r="H947" i="15"/>
  <c r="H948" i="15"/>
  <c r="H949" i="15"/>
  <c r="H950" i="15"/>
  <c r="H951" i="15"/>
  <c r="H952" i="15"/>
  <c r="H953" i="15"/>
  <c r="H954" i="15"/>
  <c r="H955" i="15"/>
  <c r="H956" i="15"/>
  <c r="H957" i="15"/>
  <c r="H958" i="15"/>
  <c r="H959" i="15"/>
  <c r="H960" i="15"/>
  <c r="H961" i="15"/>
  <c r="H962" i="15"/>
  <c r="H963" i="15"/>
  <c r="H964" i="15"/>
  <c r="H965" i="15"/>
  <c r="H966" i="15"/>
  <c r="H967" i="15"/>
  <c r="H968" i="15"/>
  <c r="H969" i="15"/>
  <c r="H970" i="15"/>
  <c r="H971" i="15"/>
  <c r="H972" i="15"/>
  <c r="H973" i="15"/>
  <c r="H974" i="15"/>
  <c r="H975" i="15"/>
  <c r="H976" i="15"/>
  <c r="H977" i="15"/>
  <c r="H978" i="15"/>
  <c r="H979" i="15"/>
  <c r="I1116" i="15"/>
  <c r="J1116" i="15" s="1"/>
  <c r="I1117" i="15"/>
  <c r="J1117" i="15" s="1"/>
  <c r="I1118" i="15"/>
  <c r="J1118" i="15" s="1"/>
  <c r="I1119" i="15"/>
  <c r="J1119" i="15" s="1"/>
  <c r="I1120" i="15"/>
  <c r="J1120" i="15" s="1"/>
  <c r="I1121" i="15"/>
  <c r="J1121" i="15" s="1"/>
  <c r="I1122" i="15"/>
  <c r="J1122" i="15" s="1"/>
  <c r="I1123" i="15"/>
  <c r="J1123" i="15" s="1"/>
  <c r="I1124" i="15"/>
  <c r="J1124" i="15" s="1"/>
  <c r="I1125" i="15"/>
  <c r="J1125" i="15" s="1"/>
  <c r="I1126" i="15"/>
  <c r="J1126" i="15" s="1"/>
  <c r="I1127" i="15"/>
  <c r="J1127" i="15" s="1"/>
  <c r="I1128" i="15"/>
  <c r="J1128" i="15" s="1"/>
  <c r="I1129" i="15"/>
  <c r="J1129" i="15" s="1"/>
  <c r="I1130" i="15"/>
  <c r="J1130" i="15" s="1"/>
  <c r="I1131" i="15"/>
  <c r="J1131" i="15" s="1"/>
  <c r="I1132" i="15"/>
  <c r="J1132" i="15" s="1"/>
  <c r="I1133" i="15"/>
  <c r="J1133" i="15" s="1"/>
  <c r="I1134" i="15"/>
  <c r="J1134" i="15" s="1"/>
  <c r="I1135" i="15"/>
  <c r="J1135" i="15" s="1"/>
  <c r="I1136" i="15"/>
  <c r="J1136" i="15" s="1"/>
  <c r="I1137" i="15"/>
  <c r="J1137" i="15" s="1"/>
  <c r="I1138" i="15"/>
  <c r="J1138" i="15" s="1"/>
  <c r="I1139" i="15"/>
  <c r="J1139" i="15" s="1"/>
  <c r="I1140" i="15"/>
  <c r="J1140" i="15" s="1"/>
  <c r="I1141" i="15"/>
  <c r="J1141" i="15" s="1"/>
  <c r="I1142" i="15"/>
  <c r="J1142" i="15" s="1"/>
  <c r="H1116" i="15"/>
  <c r="H1117" i="15"/>
  <c r="H1118" i="15"/>
  <c r="H1119" i="15"/>
  <c r="H1120" i="15"/>
  <c r="H1121" i="15"/>
  <c r="H1122" i="15"/>
  <c r="H1123" i="15"/>
  <c r="H1124" i="15"/>
  <c r="H1125" i="15"/>
  <c r="H1126" i="15"/>
  <c r="H1127" i="15"/>
  <c r="H1128" i="15"/>
  <c r="H1129" i="15"/>
  <c r="H1130" i="15"/>
  <c r="H1131" i="15"/>
  <c r="H1132" i="15"/>
  <c r="H1133" i="15"/>
  <c r="H1134" i="15"/>
  <c r="H1135" i="15"/>
  <c r="H1136" i="15"/>
  <c r="H1137" i="15"/>
  <c r="H1138" i="15"/>
  <c r="H1139" i="15"/>
  <c r="H1140" i="15"/>
  <c r="H1141" i="15"/>
  <c r="H1142" i="15"/>
  <c r="F1116" i="15"/>
  <c r="F1117" i="15"/>
  <c r="F1118" i="15"/>
  <c r="F1119" i="15"/>
  <c r="F1120" i="15"/>
  <c r="F1121" i="15"/>
  <c r="F1122" i="15"/>
  <c r="F1123" i="15"/>
  <c r="F1124" i="15"/>
  <c r="F1125" i="15"/>
  <c r="F1126" i="15"/>
  <c r="F1127" i="15"/>
  <c r="F1128" i="15"/>
  <c r="F1129" i="15"/>
  <c r="F1130" i="15"/>
  <c r="F1131" i="15"/>
  <c r="F1132" i="15"/>
  <c r="F1133" i="15"/>
  <c r="F1134" i="15"/>
  <c r="F1135" i="15"/>
  <c r="F1136" i="15"/>
  <c r="F1137" i="15"/>
  <c r="F1138" i="15"/>
  <c r="F1139" i="15"/>
  <c r="F1140" i="15"/>
  <c r="F1141" i="15"/>
  <c r="F1142" i="15"/>
  <c r="I1112" i="15"/>
  <c r="J1112" i="15" s="1"/>
  <c r="I1113" i="15"/>
  <c r="J1113" i="15" s="1"/>
  <c r="I1114" i="15"/>
  <c r="J1114" i="15" s="1"/>
  <c r="I1115" i="15"/>
  <c r="J1115" i="15" s="1"/>
  <c r="H1112" i="15"/>
  <c r="H1113" i="15"/>
  <c r="H1114" i="15"/>
  <c r="H1115" i="15"/>
  <c r="F1112" i="15"/>
  <c r="F1113" i="15"/>
  <c r="F1114" i="15"/>
  <c r="F1115" i="15"/>
  <c r="J1045" i="15" l="1"/>
  <c r="I1046" i="15"/>
  <c r="J1046" i="15" s="1"/>
  <c r="I1047" i="15"/>
  <c r="J1047" i="15" s="1"/>
  <c r="J1048" i="15"/>
  <c r="I1049" i="15"/>
  <c r="J1049" i="15" s="1"/>
  <c r="J1050" i="15"/>
  <c r="J1051" i="15"/>
  <c r="I1052" i="15"/>
  <c r="J1052" i="15" s="1"/>
  <c r="I1053" i="15"/>
  <c r="J1053" i="15" s="1"/>
  <c r="I1054" i="15"/>
  <c r="J1054" i="15" s="1"/>
  <c r="I1055" i="15"/>
  <c r="J1055" i="15" s="1"/>
  <c r="I1056" i="15"/>
  <c r="J1056" i="15" s="1"/>
  <c r="J1057" i="15"/>
  <c r="J1058" i="15"/>
  <c r="I1059" i="15"/>
  <c r="J1059" i="15" s="1"/>
  <c r="J1060" i="15"/>
  <c r="J1061" i="15"/>
  <c r="H1045" i="15"/>
  <c r="H1046" i="15"/>
  <c r="H1047" i="15"/>
  <c r="H1048" i="15"/>
  <c r="H1049" i="15"/>
  <c r="H1050" i="15"/>
  <c r="H1051" i="15"/>
  <c r="H1052" i="15"/>
  <c r="H1053" i="15"/>
  <c r="H1054" i="15"/>
  <c r="H1055" i="15"/>
  <c r="H1056" i="15"/>
  <c r="H1057" i="15"/>
  <c r="H1058" i="15"/>
  <c r="H1059" i="15"/>
  <c r="H1060" i="15"/>
  <c r="H1061" i="15"/>
  <c r="F1045" i="15"/>
  <c r="F1046" i="15"/>
  <c r="F1047" i="15"/>
  <c r="F1048" i="15"/>
  <c r="F1049" i="15"/>
  <c r="F1050" i="15"/>
  <c r="F1051" i="15"/>
  <c r="F1052" i="15"/>
  <c r="F1053" i="15"/>
  <c r="F1054" i="15"/>
  <c r="F1055" i="15"/>
  <c r="F1056" i="15"/>
  <c r="F1057" i="15"/>
  <c r="F1058" i="15"/>
  <c r="F1059" i="15"/>
  <c r="F1060" i="15"/>
  <c r="F1061" i="15"/>
  <c r="I832" i="15" l="1"/>
  <c r="J832" i="15" s="1"/>
  <c r="I833" i="15"/>
  <c r="J833" i="15" s="1"/>
  <c r="I834" i="15"/>
  <c r="I835" i="15"/>
  <c r="J835" i="15" s="1"/>
  <c r="I836" i="15"/>
  <c r="J836" i="15" s="1"/>
  <c r="I837" i="15"/>
  <c r="J837" i="15" s="1"/>
  <c r="I838" i="15"/>
  <c r="J838" i="15" s="1"/>
  <c r="I839" i="15"/>
  <c r="J839" i="15" s="1"/>
  <c r="I840" i="15"/>
  <c r="J840" i="15" s="1"/>
  <c r="I841" i="15"/>
  <c r="J841" i="15" s="1"/>
  <c r="I842" i="15"/>
  <c r="J842" i="15" s="1"/>
  <c r="I843" i="15"/>
  <c r="J843" i="15" s="1"/>
  <c r="I844" i="15"/>
  <c r="J844" i="15" s="1"/>
  <c r="I845" i="15"/>
  <c r="J845" i="15" s="1"/>
  <c r="I846" i="15"/>
  <c r="J846" i="15" s="1"/>
  <c r="I847" i="15"/>
  <c r="J847" i="15" s="1"/>
  <c r="I848" i="15"/>
  <c r="J848" i="15" s="1"/>
  <c r="I849" i="15"/>
  <c r="J849" i="15" s="1"/>
  <c r="I850" i="15"/>
  <c r="J850" i="15" s="1"/>
  <c r="I851" i="15"/>
  <c r="J851" i="15" s="1"/>
  <c r="I852" i="15"/>
  <c r="J852" i="15" s="1"/>
  <c r="J834" i="15"/>
  <c r="H832" i="15"/>
  <c r="H833" i="15"/>
  <c r="H834" i="15"/>
  <c r="H835" i="15"/>
  <c r="H836" i="15"/>
  <c r="H837" i="15"/>
  <c r="H838" i="15"/>
  <c r="H839" i="15"/>
  <c r="H840" i="15"/>
  <c r="H841" i="15"/>
  <c r="H842" i="15"/>
  <c r="H843" i="15"/>
  <c r="H844" i="15"/>
  <c r="H845" i="15"/>
  <c r="H846" i="15"/>
  <c r="H847" i="15"/>
  <c r="H848" i="15"/>
  <c r="H849" i="15"/>
  <c r="H850" i="15"/>
  <c r="H851" i="15"/>
  <c r="H852" i="15"/>
  <c r="I764" i="15"/>
  <c r="J764" i="15" s="1"/>
  <c r="I765" i="15"/>
  <c r="J765" i="15" s="1"/>
  <c r="I766" i="15"/>
  <c r="J766" i="15" s="1"/>
  <c r="I767" i="15"/>
  <c r="J767" i="15" s="1"/>
  <c r="I768" i="15"/>
  <c r="J768" i="15" s="1"/>
  <c r="I769" i="15"/>
  <c r="J769" i="15" s="1"/>
  <c r="I770" i="15"/>
  <c r="J770" i="15" s="1"/>
  <c r="I771" i="15"/>
  <c r="J771" i="15" s="1"/>
  <c r="I772" i="15"/>
  <c r="J772" i="15" s="1"/>
  <c r="I773" i="15"/>
  <c r="J773" i="15" s="1"/>
  <c r="I774" i="15"/>
  <c r="J774" i="15" s="1"/>
  <c r="H764" i="15"/>
  <c r="H765" i="15"/>
  <c r="H766" i="15"/>
  <c r="H767" i="15"/>
  <c r="H768" i="15"/>
  <c r="H769" i="15"/>
  <c r="H770" i="15"/>
  <c r="H771" i="15"/>
  <c r="H772" i="15"/>
  <c r="H773" i="15"/>
  <c r="H774" i="15"/>
  <c r="I549" i="15"/>
  <c r="I550" i="15"/>
  <c r="I551" i="15"/>
  <c r="I552" i="15"/>
  <c r="I553" i="15"/>
  <c r="I554" i="15"/>
  <c r="I555" i="15"/>
  <c r="I556" i="15"/>
  <c r="I558" i="15"/>
  <c r="I559" i="15"/>
  <c r="I560" i="15"/>
  <c r="I561" i="15"/>
  <c r="I562" i="15"/>
  <c r="I563" i="15"/>
  <c r="I564" i="15"/>
  <c r="I565" i="15"/>
  <c r="I566" i="15"/>
  <c r="I567" i="15"/>
  <c r="I568" i="15"/>
  <c r="I569" i="15"/>
  <c r="I570" i="15"/>
  <c r="I571" i="15"/>
  <c r="I572" i="15"/>
  <c r="I269" i="15"/>
  <c r="J269" i="15" s="1"/>
  <c r="I270" i="15"/>
  <c r="J270" i="15" s="1"/>
  <c r="I271" i="15"/>
  <c r="J271" i="15" s="1"/>
  <c r="I272" i="15"/>
  <c r="J272" i="15" s="1"/>
  <c r="I273" i="15"/>
  <c r="J273" i="15" s="1"/>
  <c r="I274" i="15"/>
  <c r="J274" i="15" s="1"/>
  <c r="I275" i="15"/>
  <c r="J275" i="15" s="1"/>
  <c r="I276" i="15"/>
  <c r="J276" i="15" s="1"/>
  <c r="I277" i="15"/>
  <c r="J277" i="15" s="1"/>
  <c r="I278" i="15"/>
  <c r="J278" i="15" s="1"/>
  <c r="I279" i="15"/>
  <c r="J279" i="15" s="1"/>
  <c r="I280" i="15"/>
  <c r="J280" i="15" s="1"/>
  <c r="I281" i="15"/>
  <c r="J281" i="15" s="1"/>
  <c r="I282" i="15"/>
  <c r="J282" i="15" s="1"/>
  <c r="I283" i="15"/>
  <c r="J283" i="15" s="1"/>
  <c r="I284" i="15"/>
  <c r="J284" i="15" s="1"/>
  <c r="J285" i="15"/>
  <c r="I286" i="15"/>
  <c r="J286" i="15" s="1"/>
  <c r="I287" i="15"/>
  <c r="J287" i="15" s="1"/>
  <c r="I288" i="15"/>
  <c r="J288" i="15" s="1"/>
  <c r="I289" i="15"/>
  <c r="J289" i="15" s="1"/>
  <c r="I290" i="15"/>
  <c r="J290" i="15" s="1"/>
  <c r="I291" i="15"/>
  <c r="J291" i="15" s="1"/>
  <c r="I292" i="15"/>
  <c r="J292" i="15" s="1"/>
  <c r="I293" i="15"/>
  <c r="J293" i="15" s="1"/>
  <c r="I294" i="15"/>
  <c r="J294" i="15" s="1"/>
  <c r="I295" i="15"/>
  <c r="J295" i="15" s="1"/>
  <c r="I296" i="15"/>
  <c r="J296" i="15" s="1"/>
  <c r="I297" i="15"/>
  <c r="J297" i="15" s="1"/>
  <c r="I298" i="15"/>
  <c r="J298" i="15" s="1"/>
  <c r="I299" i="15"/>
  <c r="J299" i="15" s="1"/>
  <c r="I300" i="15"/>
  <c r="J300" i="15" s="1"/>
  <c r="I301" i="15"/>
  <c r="J301" i="15" s="1"/>
  <c r="I302" i="15"/>
  <c r="J302" i="15" s="1"/>
  <c r="I303" i="15"/>
  <c r="J303" i="15" s="1"/>
  <c r="I304" i="15"/>
  <c r="J304" i="15" s="1"/>
  <c r="I305" i="15"/>
  <c r="J305" i="15" s="1"/>
  <c r="I306" i="15"/>
  <c r="J306" i="15" s="1"/>
  <c r="I307" i="15"/>
  <c r="J307" i="15" s="1"/>
  <c r="I308" i="15"/>
  <c r="J308" i="15" s="1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81" i="15"/>
  <c r="H282" i="15"/>
  <c r="H283" i="15"/>
  <c r="H284" i="15"/>
  <c r="H285" i="15"/>
  <c r="H286" i="15"/>
  <c r="H287" i="15"/>
  <c r="H288" i="15"/>
  <c r="H289" i="15"/>
  <c r="H290" i="15"/>
  <c r="H291" i="15"/>
  <c r="H292" i="15"/>
  <c r="H293" i="15"/>
  <c r="H294" i="15"/>
  <c r="H295" i="15"/>
  <c r="H296" i="15"/>
  <c r="H297" i="15"/>
  <c r="H298" i="15"/>
  <c r="H299" i="15"/>
  <c r="H300" i="15"/>
  <c r="H301" i="15"/>
  <c r="H302" i="15"/>
  <c r="H303" i="15"/>
  <c r="H304" i="15"/>
  <c r="H305" i="15"/>
  <c r="H306" i="15"/>
  <c r="H307" i="15"/>
  <c r="H308" i="15"/>
  <c r="I238" i="15"/>
  <c r="J238" i="15" s="1"/>
  <c r="I239" i="15"/>
  <c r="J239" i="15" s="1"/>
  <c r="I240" i="15"/>
  <c r="J240" i="15" s="1"/>
  <c r="I241" i="15"/>
  <c r="J241" i="15" s="1"/>
  <c r="I242" i="15"/>
  <c r="J242" i="15" s="1"/>
  <c r="I243" i="15"/>
  <c r="J243" i="15" s="1"/>
  <c r="I244" i="15"/>
  <c r="J244" i="15" s="1"/>
  <c r="I245" i="15"/>
  <c r="J245" i="15" s="1"/>
  <c r="I246" i="15"/>
  <c r="J246" i="15" s="1"/>
  <c r="I247" i="15"/>
  <c r="J247" i="15" s="1"/>
  <c r="I248" i="15"/>
  <c r="J248" i="15" s="1"/>
  <c r="I249" i="15"/>
  <c r="J249" i="15" s="1"/>
  <c r="I250" i="15"/>
  <c r="J250" i="15" s="1"/>
  <c r="I251" i="15"/>
  <c r="J251" i="15" s="1"/>
  <c r="I252" i="15"/>
  <c r="J252" i="15" s="1"/>
  <c r="I253" i="15"/>
  <c r="J253" i="15" s="1"/>
  <c r="I254" i="15"/>
  <c r="J254" i="15" s="1"/>
  <c r="I255" i="15"/>
  <c r="J255" i="15" s="1"/>
  <c r="I256" i="15"/>
  <c r="J256" i="15" s="1"/>
  <c r="I257" i="15"/>
  <c r="J257" i="15" s="1"/>
  <c r="I258" i="15"/>
  <c r="J258" i="15" s="1"/>
  <c r="I259" i="15"/>
  <c r="J259" i="15" s="1"/>
  <c r="I260" i="15"/>
  <c r="J260" i="15" s="1"/>
  <c r="I261" i="15"/>
  <c r="J261" i="15" s="1"/>
  <c r="I262" i="15"/>
  <c r="J262" i="15" s="1"/>
  <c r="I263" i="15"/>
  <c r="J263" i="15" s="1"/>
  <c r="I264" i="15"/>
  <c r="J264" i="15" s="1"/>
  <c r="I265" i="15"/>
  <c r="J265" i="15" s="1"/>
  <c r="I266" i="15"/>
  <c r="J266" i="15" s="1"/>
  <c r="I267" i="15"/>
  <c r="J267" i="15" s="1"/>
  <c r="I268" i="15"/>
  <c r="J268" i="15" s="1"/>
  <c r="H238" i="15"/>
  <c r="H239" i="15"/>
  <c r="H240" i="15"/>
  <c r="H241" i="15"/>
  <c r="H242" i="15"/>
  <c r="H243" i="15"/>
  <c r="H244" i="15"/>
  <c r="H245" i="15"/>
  <c r="H246" i="15"/>
  <c r="H247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68" i="15"/>
  <c r="J777" i="15" l="1"/>
  <c r="I708" i="15"/>
  <c r="J708" i="15" s="1"/>
  <c r="I709" i="15"/>
  <c r="J709" i="15" s="1"/>
  <c r="I710" i="15"/>
  <c r="J710" i="15" s="1"/>
  <c r="I711" i="15"/>
  <c r="J711" i="15" s="1"/>
  <c r="I712" i="15"/>
  <c r="J712" i="15" s="1"/>
  <c r="I713" i="15"/>
  <c r="J713" i="15" s="1"/>
  <c r="I714" i="15"/>
  <c r="J714" i="15" s="1"/>
  <c r="I715" i="15"/>
  <c r="J715" i="15" s="1"/>
  <c r="I716" i="15"/>
  <c r="J716" i="15" s="1"/>
  <c r="I717" i="15"/>
  <c r="J717" i="15" s="1"/>
  <c r="I718" i="15"/>
  <c r="J718" i="15" s="1"/>
  <c r="I719" i="15"/>
  <c r="J719" i="15" s="1"/>
  <c r="I720" i="15"/>
  <c r="J720" i="15" s="1"/>
  <c r="I721" i="15"/>
  <c r="J721" i="15" s="1"/>
  <c r="I722" i="15"/>
  <c r="J722" i="15" s="1"/>
  <c r="I723" i="15"/>
  <c r="J723" i="15" s="1"/>
  <c r="I724" i="15"/>
  <c r="J724" i="15" s="1"/>
  <c r="J725" i="15"/>
  <c r="J726" i="15"/>
  <c r="I727" i="15"/>
  <c r="J727" i="15" s="1"/>
  <c r="I728" i="15"/>
  <c r="J728" i="15" s="1"/>
  <c r="I729" i="15"/>
  <c r="J729" i="15" s="1"/>
  <c r="I730" i="15"/>
  <c r="J730" i="15" s="1"/>
  <c r="I731" i="15"/>
  <c r="J731" i="15" s="1"/>
  <c r="I732" i="15"/>
  <c r="J732" i="15" s="1"/>
  <c r="I733" i="15"/>
  <c r="J733" i="15" s="1"/>
  <c r="I734" i="15"/>
  <c r="J734" i="15" s="1"/>
  <c r="I735" i="15"/>
  <c r="J735" i="15" s="1"/>
  <c r="I736" i="15"/>
  <c r="J736" i="15" s="1"/>
  <c r="I737" i="15"/>
  <c r="J737" i="15" s="1"/>
  <c r="I738" i="15"/>
  <c r="J738" i="15" s="1"/>
  <c r="I739" i="15"/>
  <c r="J739" i="15" s="1"/>
  <c r="I740" i="15"/>
  <c r="J740" i="15" s="1"/>
  <c r="I741" i="15"/>
  <c r="J741" i="15" s="1"/>
  <c r="I742" i="15"/>
  <c r="J742" i="15" s="1"/>
  <c r="I743" i="15"/>
  <c r="J743" i="15" s="1"/>
  <c r="I744" i="15"/>
  <c r="J744" i="15" s="1"/>
  <c r="I745" i="15"/>
  <c r="J745" i="15" s="1"/>
  <c r="I746" i="15"/>
  <c r="J746" i="15" s="1"/>
  <c r="I747" i="15"/>
  <c r="J747" i="15" s="1"/>
  <c r="I748" i="15"/>
  <c r="J748" i="15" s="1"/>
  <c r="I749" i="15"/>
  <c r="J749" i="15" s="1"/>
  <c r="I750" i="15"/>
  <c r="J750" i="15" s="1"/>
  <c r="I751" i="15"/>
  <c r="J751" i="15" s="1"/>
  <c r="I752" i="15"/>
  <c r="J752" i="15" s="1"/>
  <c r="I753" i="15"/>
  <c r="J753" i="15" s="1"/>
  <c r="I754" i="15"/>
  <c r="J754" i="15" s="1"/>
  <c r="I755" i="15"/>
  <c r="J755" i="15" s="1"/>
  <c r="I756" i="15"/>
  <c r="J756" i="15" s="1"/>
  <c r="I757" i="15"/>
  <c r="J757" i="15" s="1"/>
  <c r="I758" i="15"/>
  <c r="J758" i="15" s="1"/>
  <c r="I759" i="15"/>
  <c r="J759" i="15" s="1"/>
  <c r="I760" i="15"/>
  <c r="J760" i="15" s="1"/>
  <c r="I761" i="15"/>
  <c r="J761" i="15" s="1"/>
  <c r="I762" i="15"/>
  <c r="J762" i="15" s="1"/>
  <c r="I763" i="15"/>
  <c r="J763" i="15" s="1"/>
  <c r="I775" i="15"/>
  <c r="J775" i="15" s="1"/>
  <c r="I776" i="15"/>
  <c r="J776" i="15" s="1"/>
  <c r="I778" i="15"/>
  <c r="J778" i="15" s="1"/>
  <c r="I779" i="15"/>
  <c r="J779" i="15" s="1"/>
  <c r="I780" i="15"/>
  <c r="J780" i="15" s="1"/>
  <c r="I781" i="15"/>
  <c r="J781" i="15" s="1"/>
  <c r="I782" i="15"/>
  <c r="J782" i="15" s="1"/>
  <c r="I783" i="15"/>
  <c r="J783" i="15" s="1"/>
  <c r="I784" i="15"/>
  <c r="J784" i="15" s="1"/>
  <c r="I785" i="15"/>
  <c r="J785" i="15" s="1"/>
  <c r="I786" i="15"/>
  <c r="J786" i="15" s="1"/>
  <c r="I787" i="15"/>
  <c r="J787" i="15" s="1"/>
  <c r="I788" i="15"/>
  <c r="J788" i="15" s="1"/>
  <c r="I789" i="15"/>
  <c r="J789" i="15" s="1"/>
  <c r="I790" i="15"/>
  <c r="J790" i="15" s="1"/>
  <c r="I791" i="15"/>
  <c r="J791" i="15" s="1"/>
  <c r="I792" i="15"/>
  <c r="J792" i="15" s="1"/>
  <c r="I793" i="15"/>
  <c r="J793" i="15" s="1"/>
  <c r="I794" i="15"/>
  <c r="J794" i="15" s="1"/>
  <c r="I795" i="15"/>
  <c r="J795" i="15" s="1"/>
  <c r="I796" i="15"/>
  <c r="J796" i="15" s="1"/>
  <c r="I797" i="15"/>
  <c r="J797" i="15" s="1"/>
  <c r="I798" i="15"/>
  <c r="J798" i="15" s="1"/>
  <c r="I799" i="15"/>
  <c r="J799" i="15" s="1"/>
  <c r="I800" i="15"/>
  <c r="J800" i="15" s="1"/>
  <c r="I801" i="15"/>
  <c r="J801" i="15" s="1"/>
  <c r="I802" i="15"/>
  <c r="J802" i="15" s="1"/>
  <c r="I803" i="15"/>
  <c r="J803" i="15" s="1"/>
  <c r="I804" i="15"/>
  <c r="J804" i="15" s="1"/>
  <c r="I805" i="15"/>
  <c r="J805" i="15" s="1"/>
  <c r="J806" i="15"/>
  <c r="I807" i="15"/>
  <c r="J807" i="15" s="1"/>
  <c r="I808" i="15"/>
  <c r="J808" i="15" s="1"/>
  <c r="I809" i="15"/>
  <c r="J809" i="15" s="1"/>
  <c r="I810" i="15"/>
  <c r="J810" i="15" s="1"/>
  <c r="I811" i="15"/>
  <c r="J811" i="15" s="1"/>
  <c r="I812" i="15"/>
  <c r="J812" i="15" s="1"/>
  <c r="I813" i="15"/>
  <c r="J813" i="15" s="1"/>
  <c r="I814" i="15"/>
  <c r="J814" i="15" s="1"/>
  <c r="I815" i="15"/>
  <c r="J815" i="15" s="1"/>
  <c r="I816" i="15"/>
  <c r="J816" i="15" s="1"/>
  <c r="I817" i="15"/>
  <c r="J817" i="15" s="1"/>
  <c r="I818" i="15"/>
  <c r="J818" i="15" s="1"/>
  <c r="I819" i="15"/>
  <c r="J819" i="15" s="1"/>
  <c r="I820" i="15"/>
  <c r="J820" i="15" s="1"/>
  <c r="I821" i="15"/>
  <c r="J821" i="15" s="1"/>
  <c r="I822" i="15"/>
  <c r="J822" i="15" s="1"/>
  <c r="I823" i="15"/>
  <c r="J823" i="15" s="1"/>
  <c r="I824" i="15"/>
  <c r="J824" i="15" s="1"/>
  <c r="I825" i="15"/>
  <c r="J825" i="15" s="1"/>
  <c r="I826" i="15"/>
  <c r="J826" i="15" s="1"/>
  <c r="I827" i="15"/>
  <c r="J827" i="15" s="1"/>
  <c r="I828" i="15"/>
  <c r="J828" i="15" s="1"/>
  <c r="I829" i="15"/>
  <c r="J829" i="15" s="1"/>
  <c r="I830" i="15"/>
  <c r="J830" i="15" s="1"/>
  <c r="I831" i="15"/>
  <c r="J831" i="15" s="1"/>
  <c r="I980" i="15"/>
  <c r="J980" i="15" s="1"/>
  <c r="I981" i="15"/>
  <c r="J981" i="15" s="1"/>
  <c r="I982" i="15"/>
  <c r="J982" i="15" s="1"/>
  <c r="I983" i="15"/>
  <c r="J983" i="15" s="1"/>
  <c r="I984" i="15"/>
  <c r="J984" i="15" s="1"/>
  <c r="H708" i="15"/>
  <c r="H709" i="15"/>
  <c r="H710" i="15"/>
  <c r="H711" i="15"/>
  <c r="H712" i="15"/>
  <c r="H713" i="15"/>
  <c r="H714" i="15"/>
  <c r="H715" i="15"/>
  <c r="H716" i="15"/>
  <c r="H717" i="15"/>
  <c r="H718" i="15"/>
  <c r="H719" i="15"/>
  <c r="H720" i="15"/>
  <c r="H721" i="15"/>
  <c r="H722" i="15"/>
  <c r="H723" i="15"/>
  <c r="H724" i="15"/>
  <c r="H725" i="15"/>
  <c r="H726" i="15"/>
  <c r="H727" i="15"/>
  <c r="H728" i="15"/>
  <c r="H729" i="15"/>
  <c r="H730" i="15"/>
  <c r="H731" i="15"/>
  <c r="H732" i="15"/>
  <c r="H733" i="15"/>
  <c r="H734" i="15"/>
  <c r="H735" i="15"/>
  <c r="H736" i="15"/>
  <c r="H737" i="15"/>
  <c r="H738" i="15"/>
  <c r="H739" i="15"/>
  <c r="H740" i="15"/>
  <c r="H741" i="15"/>
  <c r="H742" i="15"/>
  <c r="H743" i="15"/>
  <c r="H744" i="15"/>
  <c r="H745" i="15"/>
  <c r="H746" i="15"/>
  <c r="H747" i="15"/>
  <c r="H748" i="15"/>
  <c r="H749" i="15"/>
  <c r="H750" i="15"/>
  <c r="H751" i="15"/>
  <c r="H752" i="15"/>
  <c r="H753" i="15"/>
  <c r="H754" i="15"/>
  <c r="H755" i="15"/>
  <c r="H756" i="15"/>
  <c r="H757" i="15"/>
  <c r="H758" i="15"/>
  <c r="H759" i="15"/>
  <c r="H760" i="15"/>
  <c r="H761" i="15"/>
  <c r="H762" i="15"/>
  <c r="H763" i="15"/>
  <c r="H775" i="15"/>
  <c r="H776" i="15"/>
  <c r="H777" i="15"/>
  <c r="H778" i="15"/>
  <c r="H779" i="15"/>
  <c r="H780" i="15"/>
  <c r="H781" i="15"/>
  <c r="H782" i="15"/>
  <c r="H783" i="15"/>
  <c r="H784" i="15"/>
  <c r="H785" i="15"/>
  <c r="H786" i="15"/>
  <c r="H787" i="15"/>
  <c r="H788" i="15"/>
  <c r="H789" i="15"/>
  <c r="H790" i="15"/>
  <c r="H791" i="15"/>
  <c r="H792" i="15"/>
  <c r="H793" i="15"/>
  <c r="H794" i="15"/>
  <c r="H795" i="15"/>
  <c r="H796" i="15"/>
  <c r="H797" i="15"/>
  <c r="H798" i="15"/>
  <c r="H799" i="15"/>
  <c r="H800" i="15"/>
  <c r="H801" i="15"/>
  <c r="H802" i="15"/>
  <c r="H803" i="15"/>
  <c r="H804" i="15"/>
  <c r="H805" i="15"/>
  <c r="H806" i="15"/>
  <c r="H807" i="15"/>
  <c r="H808" i="15"/>
  <c r="H809" i="15"/>
  <c r="H810" i="15"/>
  <c r="H811" i="15"/>
  <c r="H812" i="15"/>
  <c r="H813" i="15"/>
  <c r="H814" i="15"/>
  <c r="H815" i="15"/>
  <c r="H816" i="15"/>
  <c r="H817" i="15"/>
  <c r="H818" i="15"/>
  <c r="H819" i="15"/>
  <c r="H820" i="15"/>
  <c r="H821" i="15"/>
  <c r="H822" i="15"/>
  <c r="H823" i="15"/>
  <c r="H824" i="15"/>
  <c r="H825" i="15"/>
  <c r="H826" i="15"/>
  <c r="H827" i="15"/>
  <c r="H828" i="15"/>
  <c r="H829" i="15"/>
  <c r="H830" i="15"/>
  <c r="H831" i="15"/>
  <c r="H980" i="15"/>
  <c r="H981" i="15"/>
  <c r="H982" i="15"/>
  <c r="H983" i="15"/>
  <c r="J549" i="15"/>
  <c r="J550" i="15"/>
  <c r="J551" i="15"/>
  <c r="J552" i="15"/>
  <c r="J553" i="15"/>
  <c r="J554" i="15"/>
  <c r="J555" i="15"/>
  <c r="J556" i="15"/>
  <c r="J557" i="15"/>
  <c r="J558" i="15"/>
  <c r="J559" i="15"/>
  <c r="J560" i="15"/>
  <c r="J561" i="15"/>
  <c r="J562" i="15"/>
  <c r="J563" i="15"/>
  <c r="J564" i="15"/>
  <c r="J565" i="15"/>
  <c r="J566" i="15"/>
  <c r="J567" i="15"/>
  <c r="J568" i="15"/>
  <c r="J569" i="15"/>
  <c r="J570" i="15"/>
  <c r="J571" i="15"/>
  <c r="J572" i="15"/>
  <c r="J573" i="15"/>
  <c r="J574" i="15"/>
  <c r="J575" i="15"/>
  <c r="J576" i="15"/>
  <c r="J577" i="15"/>
  <c r="J578" i="15"/>
  <c r="J579" i="15"/>
  <c r="J580" i="15"/>
  <c r="J581" i="15"/>
  <c r="J582" i="15"/>
  <c r="J583" i="15"/>
  <c r="J584" i="15"/>
  <c r="J585" i="15"/>
  <c r="J586" i="15"/>
  <c r="J587" i="15"/>
  <c r="J588" i="15"/>
  <c r="J589" i="15"/>
  <c r="J590" i="15"/>
  <c r="J591" i="15"/>
  <c r="J592" i="15"/>
  <c r="J593" i="15"/>
  <c r="J594" i="15"/>
  <c r="J595" i="15"/>
  <c r="J596" i="15"/>
  <c r="J597" i="15"/>
  <c r="J598" i="15"/>
  <c r="J599" i="15"/>
  <c r="J600" i="15"/>
  <c r="J601" i="15"/>
  <c r="J602" i="15"/>
  <c r="J603" i="15"/>
  <c r="J604" i="15"/>
  <c r="J605" i="15"/>
  <c r="J606" i="15"/>
  <c r="J607" i="15"/>
  <c r="J608" i="15"/>
  <c r="J609" i="15"/>
  <c r="J610" i="15"/>
  <c r="J611" i="15"/>
  <c r="J612" i="15"/>
  <c r="J613" i="15"/>
  <c r="J614" i="15"/>
  <c r="J615" i="15"/>
  <c r="J616" i="15"/>
  <c r="J617" i="15"/>
  <c r="J618" i="15"/>
  <c r="J619" i="15"/>
  <c r="J620" i="15"/>
  <c r="J621" i="15"/>
  <c r="J622" i="15"/>
  <c r="J623" i="15"/>
  <c r="J624" i="15"/>
  <c r="J625" i="15"/>
  <c r="J626" i="15"/>
  <c r="J627" i="15"/>
  <c r="J628" i="15"/>
  <c r="J629" i="15"/>
  <c r="J630" i="15"/>
  <c r="J631" i="15"/>
  <c r="J632" i="15"/>
  <c r="J633" i="15"/>
  <c r="J634" i="15"/>
  <c r="J635" i="15"/>
  <c r="J636" i="15"/>
  <c r="J637" i="15"/>
  <c r="J638" i="15"/>
  <c r="J639" i="15"/>
  <c r="J640" i="15"/>
  <c r="J641" i="15"/>
  <c r="J642" i="15"/>
  <c r="H549" i="15"/>
  <c r="H550" i="15"/>
  <c r="H551" i="15"/>
  <c r="H552" i="15"/>
  <c r="H553" i="15"/>
  <c r="H554" i="15"/>
  <c r="H555" i="15"/>
  <c r="H556" i="15"/>
  <c r="H557" i="15"/>
  <c r="H558" i="15"/>
  <c r="H559" i="15"/>
  <c r="H560" i="15"/>
  <c r="H561" i="15"/>
  <c r="H562" i="15"/>
  <c r="H563" i="15"/>
  <c r="H564" i="15"/>
  <c r="H565" i="15"/>
  <c r="H566" i="15"/>
  <c r="H567" i="15"/>
  <c r="H568" i="15"/>
  <c r="H569" i="15"/>
  <c r="H570" i="15"/>
  <c r="H571" i="15"/>
  <c r="H572" i="15"/>
  <c r="H573" i="15"/>
  <c r="H574" i="15"/>
  <c r="H575" i="15"/>
  <c r="H576" i="15"/>
  <c r="H577" i="15"/>
  <c r="H578" i="15"/>
  <c r="H579" i="15"/>
  <c r="H580" i="15"/>
  <c r="H581" i="15"/>
  <c r="H582" i="15"/>
  <c r="H583" i="15"/>
  <c r="H584" i="15"/>
  <c r="H585" i="15"/>
  <c r="H586" i="15"/>
  <c r="H587" i="15"/>
  <c r="H588" i="15"/>
  <c r="H589" i="15"/>
  <c r="H590" i="15"/>
  <c r="H591" i="15"/>
  <c r="H592" i="15"/>
  <c r="H593" i="15"/>
  <c r="H594" i="15"/>
  <c r="H595" i="15"/>
  <c r="H596" i="15"/>
  <c r="H597" i="15"/>
  <c r="H598" i="15"/>
  <c r="H599" i="15"/>
  <c r="H600" i="15"/>
  <c r="H601" i="15"/>
  <c r="H602" i="15"/>
  <c r="H603" i="15"/>
  <c r="H604" i="15"/>
  <c r="H605" i="15"/>
  <c r="H606" i="15"/>
  <c r="H607" i="15"/>
  <c r="H608" i="15"/>
  <c r="H609" i="15"/>
  <c r="H610" i="15"/>
  <c r="H611" i="15"/>
  <c r="H612" i="15"/>
  <c r="H613" i="15"/>
  <c r="H614" i="15"/>
  <c r="H615" i="15"/>
  <c r="H616" i="15"/>
  <c r="H617" i="15"/>
  <c r="H618" i="15"/>
  <c r="H619" i="15"/>
  <c r="H620" i="15"/>
  <c r="H621" i="15"/>
  <c r="H622" i="15"/>
  <c r="H623" i="15"/>
  <c r="H624" i="15"/>
  <c r="H625" i="15"/>
  <c r="H626" i="15"/>
  <c r="H627" i="15"/>
  <c r="H628" i="15"/>
  <c r="H629" i="15"/>
  <c r="H630" i="15"/>
  <c r="H631" i="15"/>
  <c r="H632" i="15"/>
  <c r="H633" i="15"/>
  <c r="H634" i="15"/>
  <c r="H635" i="15"/>
  <c r="H636" i="15"/>
  <c r="H637" i="15"/>
  <c r="H638" i="15"/>
  <c r="H639" i="15"/>
  <c r="H640" i="15"/>
  <c r="H641" i="15"/>
  <c r="H642" i="15"/>
  <c r="H545" i="15"/>
  <c r="I545" i="15"/>
  <c r="J545" i="15" s="1"/>
  <c r="H546" i="15"/>
  <c r="I546" i="15"/>
  <c r="J546" i="15" s="1"/>
  <c r="H547" i="15"/>
  <c r="I547" i="15"/>
  <c r="J547" i="15" s="1"/>
  <c r="H548" i="15"/>
  <c r="I548" i="15"/>
  <c r="J548" i="15" s="1"/>
  <c r="H643" i="15"/>
  <c r="I643" i="15"/>
  <c r="J643" i="15" s="1"/>
  <c r="H644" i="15"/>
  <c r="I644" i="15"/>
  <c r="J644" i="15" s="1"/>
  <c r="H645" i="15"/>
  <c r="I645" i="15"/>
  <c r="J645" i="15" s="1"/>
  <c r="H646" i="15"/>
  <c r="I646" i="15"/>
  <c r="J646" i="15" s="1"/>
  <c r="H647" i="15"/>
  <c r="I647" i="15"/>
  <c r="J647" i="15" s="1"/>
  <c r="H648" i="15"/>
  <c r="I648" i="15"/>
  <c r="J648" i="15" s="1"/>
  <c r="H649" i="15"/>
  <c r="I649" i="15"/>
  <c r="J649" i="15" s="1"/>
  <c r="H650" i="15"/>
  <c r="I650" i="15"/>
  <c r="J650" i="15" s="1"/>
  <c r="H651" i="15"/>
  <c r="I651" i="15"/>
  <c r="J651" i="15" s="1"/>
  <c r="H652" i="15"/>
  <c r="I652" i="15"/>
  <c r="J652" i="15" s="1"/>
  <c r="H653" i="15"/>
  <c r="I653" i="15"/>
  <c r="J653" i="15" s="1"/>
  <c r="H654" i="15"/>
  <c r="I654" i="15"/>
  <c r="J654" i="15" s="1"/>
  <c r="H655" i="15"/>
  <c r="I655" i="15"/>
  <c r="J655" i="15" s="1"/>
  <c r="H656" i="15"/>
  <c r="I656" i="15"/>
  <c r="J656" i="15" s="1"/>
  <c r="H657" i="15"/>
  <c r="I657" i="15"/>
  <c r="J657" i="15" s="1"/>
  <c r="H658" i="15"/>
  <c r="I658" i="15"/>
  <c r="J658" i="15" s="1"/>
  <c r="H659" i="15"/>
  <c r="I659" i="15"/>
  <c r="J659" i="15" s="1"/>
  <c r="H660" i="15"/>
  <c r="I660" i="15"/>
  <c r="J660" i="15" s="1"/>
  <c r="H661" i="15"/>
  <c r="I661" i="15"/>
  <c r="J661" i="15" s="1"/>
  <c r="H662" i="15"/>
  <c r="I662" i="15"/>
  <c r="J662" i="15" s="1"/>
  <c r="H663" i="15"/>
  <c r="I663" i="15"/>
  <c r="J663" i="15" s="1"/>
  <c r="H664" i="15"/>
  <c r="I664" i="15"/>
  <c r="J664" i="15" s="1"/>
  <c r="H665" i="15"/>
  <c r="I665" i="15"/>
  <c r="J665" i="15" s="1"/>
  <c r="H666" i="15"/>
  <c r="I666" i="15"/>
  <c r="J666" i="15" s="1"/>
  <c r="H667" i="15"/>
  <c r="I667" i="15"/>
  <c r="J667" i="15" s="1"/>
  <c r="H668" i="15"/>
  <c r="I668" i="15"/>
  <c r="J668" i="15" s="1"/>
  <c r="H669" i="15"/>
  <c r="I669" i="15"/>
  <c r="J669" i="15" s="1"/>
  <c r="H670" i="15"/>
  <c r="I670" i="15"/>
  <c r="J670" i="15" s="1"/>
  <c r="H671" i="15"/>
  <c r="I671" i="15"/>
  <c r="J671" i="15" s="1"/>
  <c r="H672" i="15"/>
  <c r="I672" i="15"/>
  <c r="J672" i="15" s="1"/>
  <c r="H673" i="15"/>
  <c r="I673" i="15"/>
  <c r="J673" i="15" s="1"/>
  <c r="H674" i="15"/>
  <c r="I674" i="15"/>
  <c r="J674" i="15" s="1"/>
  <c r="H675" i="15"/>
  <c r="I675" i="15"/>
  <c r="J675" i="15" s="1"/>
  <c r="H676" i="15"/>
  <c r="I676" i="15"/>
  <c r="J676" i="15" s="1"/>
  <c r="H677" i="15"/>
  <c r="I677" i="15"/>
  <c r="J677" i="15" s="1"/>
  <c r="H678" i="15"/>
  <c r="I678" i="15"/>
  <c r="J678" i="15" s="1"/>
  <c r="H679" i="15"/>
  <c r="I679" i="15"/>
  <c r="J679" i="15" s="1"/>
  <c r="H680" i="15"/>
  <c r="I680" i="15"/>
  <c r="J680" i="15" s="1"/>
  <c r="H681" i="15"/>
  <c r="I681" i="15"/>
  <c r="J681" i="15" s="1"/>
  <c r="H682" i="15"/>
  <c r="I682" i="15"/>
  <c r="J682" i="15" s="1"/>
  <c r="H683" i="15"/>
  <c r="I683" i="15"/>
  <c r="J683" i="15" s="1"/>
  <c r="H684" i="15"/>
  <c r="I684" i="15"/>
  <c r="J684" i="15" s="1"/>
  <c r="H685" i="15"/>
  <c r="I685" i="15"/>
  <c r="J685" i="15" s="1"/>
  <c r="H686" i="15"/>
  <c r="I686" i="15"/>
  <c r="J686" i="15" s="1"/>
  <c r="H687" i="15"/>
  <c r="I687" i="15"/>
  <c r="J687" i="15" s="1"/>
  <c r="H688" i="15"/>
  <c r="I688" i="15"/>
  <c r="J688" i="15" s="1"/>
  <c r="H689" i="15"/>
  <c r="I689" i="15"/>
  <c r="J689" i="15" s="1"/>
  <c r="H690" i="15"/>
  <c r="I690" i="15"/>
  <c r="J690" i="15" s="1"/>
  <c r="H691" i="15"/>
  <c r="I691" i="15"/>
  <c r="J691" i="15" s="1"/>
  <c r="H692" i="15"/>
  <c r="I692" i="15"/>
  <c r="J692" i="15" s="1"/>
  <c r="H693" i="15"/>
  <c r="I693" i="15"/>
  <c r="J693" i="15" s="1"/>
  <c r="H694" i="15"/>
  <c r="I694" i="15"/>
  <c r="J694" i="15" s="1"/>
  <c r="H695" i="15"/>
  <c r="I695" i="15"/>
  <c r="J695" i="15" s="1"/>
  <c r="H696" i="15"/>
  <c r="I696" i="15"/>
  <c r="J696" i="15" s="1"/>
  <c r="H697" i="15"/>
  <c r="I697" i="15"/>
  <c r="J697" i="15" s="1"/>
  <c r="H698" i="15"/>
  <c r="J698" i="15"/>
  <c r="H699" i="15"/>
  <c r="I699" i="15"/>
  <c r="J699" i="15" s="1"/>
  <c r="H700" i="15"/>
  <c r="I700" i="15"/>
  <c r="J700" i="15" s="1"/>
  <c r="H701" i="15"/>
  <c r="I701" i="15"/>
  <c r="J701" i="15" s="1"/>
  <c r="H702" i="15"/>
  <c r="I702" i="15"/>
  <c r="J702" i="15" s="1"/>
  <c r="H703" i="15"/>
  <c r="I703" i="15"/>
  <c r="J703" i="15" s="1"/>
  <c r="H704" i="15"/>
  <c r="I704" i="15"/>
  <c r="J704" i="15" s="1"/>
  <c r="H705" i="15"/>
  <c r="I705" i="15"/>
  <c r="J705" i="15" s="1"/>
  <c r="H706" i="15"/>
  <c r="I706" i="15"/>
  <c r="J706" i="15" s="1"/>
  <c r="H707" i="15"/>
  <c r="I707" i="15"/>
  <c r="J707" i="15" s="1"/>
  <c r="H984" i="15"/>
  <c r="H985" i="15"/>
  <c r="I985" i="15"/>
  <c r="J985" i="15" s="1"/>
  <c r="H986" i="15"/>
  <c r="I986" i="15"/>
  <c r="J986" i="15" s="1"/>
  <c r="H987" i="15"/>
  <c r="I987" i="15"/>
  <c r="J987" i="15" s="1"/>
  <c r="H988" i="15"/>
  <c r="I988" i="15"/>
  <c r="J988" i="15" s="1"/>
  <c r="H989" i="15"/>
  <c r="I989" i="15"/>
  <c r="J989" i="15" s="1"/>
  <c r="H990" i="15"/>
  <c r="I990" i="15"/>
  <c r="J990" i="15" s="1"/>
  <c r="H991" i="15"/>
  <c r="I991" i="15"/>
  <c r="J991" i="15" s="1"/>
  <c r="H992" i="15"/>
  <c r="I992" i="15"/>
  <c r="J992" i="15" s="1"/>
  <c r="H993" i="15"/>
  <c r="I993" i="15"/>
  <c r="J993" i="15" s="1"/>
  <c r="H994" i="15"/>
  <c r="I994" i="15"/>
  <c r="J994" i="15" s="1"/>
  <c r="F995" i="15"/>
  <c r="H995" i="15"/>
  <c r="I995" i="15"/>
  <c r="J995" i="15" s="1"/>
  <c r="F996" i="15"/>
  <c r="H996" i="15"/>
  <c r="I996" i="15"/>
  <c r="J996" i="15" s="1"/>
  <c r="F997" i="15"/>
  <c r="H997" i="15"/>
  <c r="I997" i="15"/>
  <c r="J997" i="15" s="1"/>
  <c r="F998" i="15"/>
  <c r="H998" i="15"/>
  <c r="I998" i="15"/>
  <c r="J998" i="15" s="1"/>
  <c r="F999" i="15"/>
  <c r="H999" i="15"/>
  <c r="I999" i="15"/>
  <c r="J999" i="15" s="1"/>
  <c r="F1000" i="15"/>
  <c r="H1000" i="15"/>
  <c r="I1000" i="15"/>
  <c r="J1000" i="15" s="1"/>
  <c r="F1001" i="15"/>
  <c r="H1001" i="15"/>
  <c r="I1001" i="15"/>
  <c r="J1001" i="15" s="1"/>
  <c r="F1002" i="15"/>
  <c r="H1002" i="15"/>
  <c r="I1002" i="15"/>
  <c r="J1002" i="15" s="1"/>
  <c r="F1062" i="15"/>
  <c r="H1062" i="15"/>
  <c r="I1062" i="15"/>
  <c r="J1062" i="15" s="1"/>
  <c r="F1063" i="15"/>
  <c r="H1063" i="15"/>
  <c r="I1063" i="15"/>
  <c r="J1063" i="15" s="1"/>
  <c r="F1064" i="15"/>
  <c r="H1064" i="15"/>
  <c r="I1064" i="15"/>
  <c r="J1064" i="15" s="1"/>
  <c r="F1065" i="15"/>
  <c r="H1065" i="15"/>
  <c r="I1065" i="15"/>
  <c r="J1065" i="15" s="1"/>
  <c r="F1066" i="15"/>
  <c r="H1066" i="15"/>
  <c r="I1066" i="15"/>
  <c r="J1066" i="15" s="1"/>
  <c r="F1067" i="15"/>
  <c r="H1067" i="15"/>
  <c r="I1067" i="15"/>
  <c r="J1067" i="15" s="1"/>
  <c r="F1068" i="15"/>
  <c r="H1068" i="15"/>
  <c r="I1068" i="15"/>
  <c r="J1068" i="15" s="1"/>
  <c r="F1069" i="15"/>
  <c r="H1069" i="15"/>
  <c r="I1069" i="15"/>
  <c r="J1069" i="15" s="1"/>
  <c r="F1070" i="15"/>
  <c r="H1070" i="15"/>
  <c r="I1070" i="15"/>
  <c r="J1070" i="15" s="1"/>
  <c r="F1071" i="15"/>
  <c r="H1071" i="15"/>
  <c r="I1071" i="15"/>
  <c r="J1071" i="15" s="1"/>
  <c r="F1072" i="15"/>
  <c r="H1072" i="15"/>
  <c r="I1072" i="15"/>
  <c r="J1072" i="15" s="1"/>
  <c r="F1073" i="15"/>
  <c r="H1073" i="15"/>
  <c r="I1073" i="15"/>
  <c r="J1073" i="15" s="1"/>
  <c r="F1074" i="15"/>
  <c r="H1074" i="15"/>
  <c r="I1074" i="15"/>
  <c r="J1074" i="15" s="1"/>
  <c r="F1075" i="15"/>
  <c r="H1075" i="15"/>
  <c r="I1075" i="15"/>
  <c r="J1075" i="15" s="1"/>
  <c r="F1076" i="15"/>
  <c r="H1076" i="15"/>
  <c r="I1076" i="15"/>
  <c r="J1076" i="15" s="1"/>
  <c r="F1077" i="15"/>
  <c r="H1077" i="15"/>
  <c r="I1077" i="15"/>
  <c r="J1077" i="15" s="1"/>
  <c r="F1078" i="15"/>
  <c r="H1078" i="15"/>
  <c r="I1078" i="15"/>
  <c r="J1078" i="15" s="1"/>
  <c r="F1079" i="15"/>
  <c r="H1079" i="15"/>
  <c r="I1079" i="15"/>
  <c r="J1079" i="15" s="1"/>
  <c r="F1080" i="15"/>
  <c r="H1080" i="15"/>
  <c r="I1080" i="15"/>
  <c r="J1080" i="15" s="1"/>
  <c r="F1081" i="15"/>
  <c r="H1081" i="15"/>
  <c r="I1081" i="15"/>
  <c r="J1081" i="15" s="1"/>
  <c r="F1082" i="15"/>
  <c r="H1082" i="15"/>
  <c r="I1082" i="15"/>
  <c r="J1082" i="15" s="1"/>
  <c r="F1083" i="15"/>
  <c r="H1083" i="15"/>
  <c r="I1083" i="15"/>
  <c r="J1083" i="15" s="1"/>
  <c r="F1084" i="15"/>
  <c r="H1084" i="15"/>
  <c r="I1084" i="15"/>
  <c r="J1084" i="15" s="1"/>
  <c r="F1085" i="15"/>
  <c r="H1085" i="15"/>
  <c r="I1085" i="15"/>
  <c r="J1085" i="15" s="1"/>
  <c r="F1086" i="15"/>
  <c r="H1086" i="15"/>
  <c r="I1086" i="15"/>
  <c r="J1086" i="15" s="1"/>
  <c r="F1087" i="15"/>
  <c r="H1087" i="15"/>
  <c r="I1087" i="15"/>
  <c r="J1087" i="15" s="1"/>
  <c r="F1088" i="15"/>
  <c r="H1088" i="15"/>
  <c r="I1088" i="15"/>
  <c r="J1088" i="15" s="1"/>
  <c r="F1089" i="15"/>
  <c r="H1089" i="15"/>
  <c r="I1089" i="15"/>
  <c r="J1089" i="15" s="1"/>
  <c r="F1090" i="15"/>
  <c r="H1090" i="15"/>
  <c r="I1090" i="15"/>
  <c r="J1090" i="15" s="1"/>
  <c r="F1091" i="15"/>
  <c r="H1091" i="15"/>
  <c r="I1091" i="15"/>
  <c r="J1091" i="15" s="1"/>
  <c r="F1092" i="15"/>
  <c r="H1092" i="15"/>
  <c r="I1092" i="15"/>
  <c r="J1092" i="15" s="1"/>
  <c r="F1093" i="15"/>
  <c r="H1093" i="15"/>
  <c r="I1093" i="15"/>
  <c r="J1093" i="15" s="1"/>
  <c r="F1094" i="15"/>
  <c r="H1094" i="15"/>
  <c r="I1094" i="15"/>
  <c r="J1094" i="15" s="1"/>
  <c r="F1095" i="15"/>
  <c r="H1095" i="15"/>
  <c r="I1095" i="15"/>
  <c r="J1095" i="15" s="1"/>
  <c r="F1096" i="15"/>
  <c r="H1096" i="15"/>
  <c r="I1096" i="15"/>
  <c r="J1096" i="15" s="1"/>
  <c r="F1097" i="15"/>
  <c r="H1097" i="15"/>
  <c r="I1097" i="15"/>
  <c r="J1097" i="15" s="1"/>
  <c r="F1098" i="15"/>
  <c r="H1098" i="15"/>
  <c r="I1098" i="15"/>
  <c r="J1098" i="15" s="1"/>
  <c r="F1099" i="15"/>
  <c r="H1099" i="15"/>
  <c r="I1099" i="15"/>
  <c r="J1099" i="15" s="1"/>
  <c r="F1100" i="15"/>
  <c r="H1100" i="15"/>
  <c r="I1100" i="15"/>
  <c r="J1100" i="15" s="1"/>
  <c r="F1101" i="15"/>
  <c r="H1101" i="15"/>
  <c r="I1101" i="15"/>
  <c r="J1101" i="15" s="1"/>
  <c r="F1102" i="15"/>
  <c r="H1102" i="15"/>
  <c r="I1102" i="15"/>
  <c r="J1102" i="15" s="1"/>
  <c r="F1103" i="15"/>
  <c r="H1103" i="15"/>
  <c r="I1103" i="15"/>
  <c r="J1103" i="15" s="1"/>
  <c r="F1104" i="15"/>
  <c r="H1104" i="15"/>
  <c r="I1104" i="15"/>
  <c r="J1104" i="15" s="1"/>
  <c r="F1105" i="15"/>
  <c r="H1105" i="15"/>
  <c r="I1105" i="15"/>
  <c r="J1105" i="15" s="1"/>
  <c r="F1106" i="15"/>
  <c r="H1106" i="15"/>
  <c r="I1106" i="15"/>
  <c r="J1106" i="15" s="1"/>
  <c r="F1107" i="15"/>
  <c r="H1107" i="15"/>
  <c r="I1107" i="15"/>
  <c r="J1107" i="15" s="1"/>
  <c r="F1108" i="15"/>
  <c r="H1108" i="15"/>
  <c r="I1108" i="15"/>
  <c r="J1108" i="15" s="1"/>
  <c r="F1109" i="15"/>
  <c r="H1109" i="15"/>
  <c r="I1109" i="15"/>
  <c r="J1109" i="15" s="1"/>
  <c r="F1110" i="15"/>
  <c r="H1110" i="15"/>
  <c r="I1110" i="15"/>
  <c r="J1110" i="15" s="1"/>
  <c r="F1111" i="15"/>
  <c r="H1111" i="15"/>
  <c r="I1111" i="15"/>
  <c r="J1111" i="15" s="1"/>
  <c r="F1143" i="15"/>
  <c r="H1143" i="15"/>
  <c r="I1143" i="15"/>
  <c r="J1143" i="15" s="1"/>
  <c r="F1144" i="15"/>
  <c r="H1144" i="15"/>
  <c r="I1144" i="15"/>
  <c r="J1144" i="15" s="1"/>
  <c r="F1145" i="15"/>
  <c r="H1145" i="15"/>
  <c r="I1145" i="15"/>
  <c r="J1145" i="15" s="1"/>
  <c r="F1146" i="15"/>
  <c r="H1146" i="15"/>
  <c r="I1146" i="15"/>
  <c r="J1146" i="15" s="1"/>
  <c r="F1147" i="15"/>
  <c r="H1147" i="15"/>
  <c r="J1147" i="15"/>
  <c r="F1148" i="15"/>
  <c r="H1148" i="15"/>
  <c r="J1148" i="15"/>
  <c r="F1149" i="15"/>
  <c r="H1149" i="15"/>
  <c r="I1149" i="15"/>
  <c r="J1149" i="15" s="1"/>
  <c r="F1150" i="15"/>
  <c r="H1150" i="15"/>
  <c r="I1150" i="15"/>
  <c r="J1150" i="15" s="1"/>
  <c r="F1151" i="15"/>
  <c r="H1151" i="15"/>
  <c r="I1151" i="15"/>
  <c r="J1151" i="15" s="1"/>
  <c r="F1152" i="15"/>
  <c r="H1152" i="15"/>
  <c r="I1152" i="15"/>
  <c r="J1152" i="15" s="1"/>
  <c r="F1153" i="15"/>
  <c r="H1153" i="15"/>
  <c r="I1153" i="15"/>
  <c r="J1153" i="15" s="1"/>
  <c r="F1154" i="15"/>
  <c r="H1154" i="15"/>
  <c r="I1154" i="15"/>
  <c r="J1154" i="15" s="1"/>
  <c r="F1155" i="15"/>
  <c r="H1155" i="15"/>
  <c r="I1155" i="15"/>
  <c r="J1155" i="15" s="1"/>
  <c r="F1156" i="15"/>
  <c r="H1156" i="15"/>
  <c r="I1156" i="15"/>
  <c r="J1156" i="15" s="1"/>
  <c r="F1157" i="15"/>
  <c r="H1157" i="15"/>
  <c r="J1157" i="15"/>
  <c r="F1158" i="15"/>
  <c r="H1158" i="15"/>
  <c r="I1158" i="15"/>
  <c r="J1158" i="15" s="1"/>
  <c r="F1159" i="15"/>
  <c r="H1159" i="15"/>
  <c r="I1159" i="15"/>
  <c r="J1159" i="15" s="1"/>
  <c r="F1160" i="15"/>
  <c r="H1160" i="15"/>
  <c r="I1160" i="15"/>
  <c r="J1160" i="15" s="1"/>
  <c r="F1161" i="15"/>
  <c r="H1161" i="15"/>
  <c r="I1161" i="15"/>
  <c r="J1161" i="15" s="1"/>
  <c r="F1162" i="15"/>
  <c r="H1162" i="15"/>
  <c r="I1162" i="15"/>
  <c r="J1162" i="15" s="1"/>
  <c r="F1163" i="15"/>
  <c r="H1163" i="15"/>
  <c r="I1163" i="15"/>
  <c r="J1163" i="15" s="1"/>
  <c r="F1164" i="15"/>
  <c r="H1164" i="15"/>
  <c r="I1164" i="15"/>
  <c r="J1164" i="15" s="1"/>
  <c r="F1165" i="15"/>
  <c r="H1165" i="15"/>
  <c r="I1165" i="15"/>
  <c r="J1165" i="15" s="1"/>
  <c r="F1166" i="15"/>
  <c r="H1166" i="15"/>
  <c r="I1166" i="15"/>
  <c r="J1166" i="15" s="1"/>
  <c r="F1167" i="15"/>
  <c r="H1167" i="15"/>
  <c r="I1167" i="15"/>
  <c r="J1167" i="15" s="1"/>
  <c r="F1168" i="15"/>
  <c r="H1168" i="15"/>
  <c r="I1168" i="15"/>
  <c r="J1168" i="15" s="1"/>
  <c r="F1169" i="15"/>
  <c r="H1169" i="15"/>
  <c r="I1169" i="15"/>
  <c r="J1169" i="15" s="1"/>
  <c r="F1177" i="15"/>
  <c r="G1177" i="15" s="1"/>
  <c r="H1177" i="15"/>
  <c r="I1177" i="15" s="1"/>
  <c r="J1177" i="15"/>
  <c r="K1177" i="15" s="1"/>
  <c r="I183" i="15"/>
  <c r="J183" i="15" s="1"/>
  <c r="I184" i="15"/>
  <c r="J184" i="15" s="1"/>
  <c r="I185" i="15"/>
  <c r="J185" i="15" s="1"/>
  <c r="I186" i="15"/>
  <c r="J186" i="15" s="1"/>
  <c r="I187" i="15"/>
  <c r="J187" i="15" s="1"/>
  <c r="I188" i="15"/>
  <c r="J188" i="15" s="1"/>
  <c r="I189" i="15"/>
  <c r="J189" i="15" s="1"/>
  <c r="I190" i="15"/>
  <c r="J190" i="15" s="1"/>
  <c r="J191" i="15"/>
  <c r="I192" i="15"/>
  <c r="J192" i="15" s="1"/>
  <c r="I193" i="15"/>
  <c r="J193" i="15" s="1"/>
  <c r="I194" i="15"/>
  <c r="J194" i="15" s="1"/>
  <c r="I195" i="15"/>
  <c r="J195" i="15" s="1"/>
  <c r="I196" i="15"/>
  <c r="J196" i="15" s="1"/>
  <c r="I197" i="15"/>
  <c r="J197" i="15" s="1"/>
  <c r="I198" i="15"/>
  <c r="J198" i="15" s="1"/>
  <c r="I199" i="15"/>
  <c r="J199" i="15" s="1"/>
  <c r="I200" i="15"/>
  <c r="J200" i="15" s="1"/>
  <c r="I201" i="15"/>
  <c r="J201" i="15" s="1"/>
  <c r="I202" i="15"/>
  <c r="J202" i="15" s="1"/>
  <c r="I203" i="15"/>
  <c r="J203" i="15" s="1"/>
  <c r="I204" i="15"/>
  <c r="J204" i="15" s="1"/>
  <c r="I205" i="15"/>
  <c r="J205" i="15" s="1"/>
  <c r="I206" i="15"/>
  <c r="J206" i="15" s="1"/>
  <c r="I207" i="15"/>
  <c r="J207" i="15" s="1"/>
  <c r="I208" i="15"/>
  <c r="J208" i="15" s="1"/>
  <c r="I209" i="15"/>
  <c r="J209" i="15" s="1"/>
  <c r="I210" i="15"/>
  <c r="J210" i="15" s="1"/>
  <c r="I211" i="15"/>
  <c r="J211" i="15" s="1"/>
  <c r="I212" i="15"/>
  <c r="J212" i="15" s="1"/>
  <c r="I213" i="15"/>
  <c r="J213" i="15" s="1"/>
  <c r="I214" i="15"/>
  <c r="J214" i="15" s="1"/>
  <c r="I215" i="15"/>
  <c r="J215" i="15" s="1"/>
  <c r="I216" i="15"/>
  <c r="J216" i="15" s="1"/>
  <c r="I217" i="15"/>
  <c r="J217" i="15" s="1"/>
  <c r="I218" i="15"/>
  <c r="J218" i="15" s="1"/>
  <c r="I219" i="15"/>
  <c r="J219" i="15" s="1"/>
  <c r="I236" i="15"/>
  <c r="J236" i="15" s="1"/>
  <c r="I237" i="15"/>
  <c r="J237" i="15" s="1"/>
  <c r="I309" i="15"/>
  <c r="I310" i="15"/>
  <c r="I311" i="15"/>
  <c r="J311" i="15" s="1"/>
  <c r="I312" i="15"/>
  <c r="J312" i="15" s="1"/>
  <c r="I313" i="15"/>
  <c r="J313" i="15" s="1"/>
  <c r="I314" i="15"/>
  <c r="J314" i="15" s="1"/>
  <c r="I315" i="15"/>
  <c r="J315" i="15" s="1"/>
  <c r="I316" i="15"/>
  <c r="J316" i="15" s="1"/>
  <c r="I317" i="15"/>
  <c r="J317" i="15" s="1"/>
  <c r="I318" i="15"/>
  <c r="J318" i="15" s="1"/>
  <c r="I319" i="15"/>
  <c r="J319" i="15" s="1"/>
  <c r="I320" i="15"/>
  <c r="J320" i="15" s="1"/>
  <c r="I321" i="15"/>
  <c r="J321" i="15" s="1"/>
  <c r="I322" i="15"/>
  <c r="J322" i="15" s="1"/>
  <c r="I323" i="15"/>
  <c r="J323" i="15" s="1"/>
  <c r="I324" i="15"/>
  <c r="J324" i="15" s="1"/>
  <c r="I325" i="15"/>
  <c r="J325" i="15" s="1"/>
  <c r="I326" i="15"/>
  <c r="J326" i="15" s="1"/>
  <c r="I327" i="15"/>
  <c r="J327" i="15" s="1"/>
  <c r="I328" i="15"/>
  <c r="J328" i="15" s="1"/>
  <c r="I329" i="15"/>
  <c r="J329" i="15" s="1"/>
  <c r="I330" i="15"/>
  <c r="J330" i="15" s="1"/>
  <c r="I331" i="15"/>
  <c r="J331" i="15" s="1"/>
  <c r="I332" i="15"/>
  <c r="J332" i="15" s="1"/>
  <c r="I333" i="15"/>
  <c r="J333" i="15" s="1"/>
  <c r="I334" i="15"/>
  <c r="J334" i="15" s="1"/>
  <c r="I335" i="15"/>
  <c r="J335" i="15" s="1"/>
  <c r="I336" i="15"/>
  <c r="J336" i="15" s="1"/>
  <c r="I337" i="15"/>
  <c r="J337" i="15" s="1"/>
  <c r="I338" i="15"/>
  <c r="J338" i="15" s="1"/>
  <c r="I339" i="15"/>
  <c r="J339" i="15" s="1"/>
  <c r="I340" i="15"/>
  <c r="J340" i="15" s="1"/>
  <c r="I341" i="15"/>
  <c r="J341" i="15" s="1"/>
  <c r="I342" i="15"/>
  <c r="J342" i="15" s="1"/>
  <c r="I343" i="15"/>
  <c r="J343" i="15" s="1"/>
  <c r="I344" i="15"/>
  <c r="J344" i="15" s="1"/>
  <c r="I345" i="15"/>
  <c r="J345" i="15" s="1"/>
  <c r="I346" i="15"/>
  <c r="J346" i="15" s="1"/>
  <c r="I347" i="15"/>
  <c r="J347" i="15" s="1"/>
  <c r="I348" i="15"/>
  <c r="J348" i="15" s="1"/>
  <c r="I349" i="15"/>
  <c r="J349" i="15" s="1"/>
  <c r="I350" i="15"/>
  <c r="J350" i="15" s="1"/>
  <c r="I351" i="15"/>
  <c r="J351" i="15" s="1"/>
  <c r="I352" i="15"/>
  <c r="J352" i="15" s="1"/>
  <c r="I353" i="15"/>
  <c r="J353" i="15" s="1"/>
  <c r="I354" i="15"/>
  <c r="J354" i="15" s="1"/>
  <c r="I355" i="15"/>
  <c r="J355" i="15" s="1"/>
  <c r="I356" i="15"/>
  <c r="J356" i="15" s="1"/>
  <c r="I357" i="15"/>
  <c r="J357" i="15" s="1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199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36" i="15"/>
  <c r="H237" i="15"/>
  <c r="I358" i="15"/>
  <c r="J358" i="15" s="1"/>
  <c r="I359" i="15"/>
  <c r="J359" i="15" s="1"/>
  <c r="J401" i="15"/>
  <c r="J402" i="15"/>
  <c r="J403" i="15"/>
  <c r="J404" i="15"/>
  <c r="J405" i="15"/>
  <c r="I406" i="15"/>
  <c r="J406" i="15" s="1"/>
  <c r="I407" i="15"/>
  <c r="J407" i="15" s="1"/>
  <c r="I408" i="15"/>
  <c r="J408" i="15" s="1"/>
  <c r="I409" i="15"/>
  <c r="J409" i="15" s="1"/>
  <c r="I410" i="15"/>
  <c r="J410" i="15" s="1"/>
  <c r="I411" i="15"/>
  <c r="J411" i="15" s="1"/>
  <c r="I412" i="15"/>
  <c r="J412" i="15" s="1"/>
  <c r="J413" i="15"/>
  <c r="I414" i="15"/>
  <c r="J414" i="15" s="1"/>
  <c r="J415" i="15"/>
  <c r="J416" i="15"/>
  <c r="J417" i="15"/>
  <c r="I418" i="15"/>
  <c r="J418" i="15" s="1"/>
  <c r="I419" i="15"/>
  <c r="J419" i="15" s="1"/>
  <c r="I420" i="15"/>
  <c r="J420" i="15" s="1"/>
  <c r="J421" i="15"/>
  <c r="I422" i="15"/>
  <c r="J422" i="15" s="1"/>
  <c r="J423" i="15"/>
  <c r="I424" i="15"/>
  <c r="J424" i="15" s="1"/>
  <c r="I425" i="15"/>
  <c r="J425" i="15" s="1"/>
  <c r="I426" i="15"/>
  <c r="J426" i="15" s="1"/>
  <c r="I427" i="15"/>
  <c r="J427" i="15" s="1"/>
  <c r="J428" i="15"/>
  <c r="I429" i="15"/>
  <c r="J429" i="15" s="1"/>
  <c r="J430" i="15"/>
  <c r="I431" i="15"/>
  <c r="J431" i="15" s="1"/>
  <c r="I432" i="15"/>
  <c r="J432" i="15" s="1"/>
  <c r="I433" i="15"/>
  <c r="J433" i="15" s="1"/>
  <c r="I434" i="15"/>
  <c r="J434" i="15" s="1"/>
  <c r="I435" i="15"/>
  <c r="J435" i="15" s="1"/>
  <c r="I436" i="15"/>
  <c r="J436" i="15" s="1"/>
  <c r="J437" i="15"/>
  <c r="I438" i="15"/>
  <c r="J438" i="15" s="1"/>
  <c r="I439" i="15"/>
  <c r="J439" i="15" s="1"/>
  <c r="J440" i="15"/>
  <c r="J441" i="15"/>
  <c r="J442" i="15"/>
  <c r="I443" i="15"/>
  <c r="J443" i="15" s="1"/>
  <c r="I444" i="15"/>
  <c r="J444" i="15" s="1"/>
  <c r="I445" i="15"/>
  <c r="J445" i="15" s="1"/>
  <c r="I446" i="15"/>
  <c r="J446" i="15" s="1"/>
  <c r="I447" i="15"/>
  <c r="J447" i="15" s="1"/>
  <c r="I448" i="15"/>
  <c r="J448" i="15" s="1"/>
  <c r="I449" i="15"/>
  <c r="J449" i="15" s="1"/>
  <c r="I450" i="15"/>
  <c r="J450" i="15" s="1"/>
  <c r="I451" i="15"/>
  <c r="J451" i="15" s="1"/>
  <c r="I452" i="15"/>
  <c r="J452" i="15" s="1"/>
  <c r="I453" i="15"/>
  <c r="J453" i="15" s="1"/>
  <c r="I454" i="15"/>
  <c r="J454" i="15" s="1"/>
  <c r="J455" i="15"/>
  <c r="I456" i="15"/>
  <c r="J456" i="15" s="1"/>
  <c r="I457" i="15"/>
  <c r="J457" i="15" s="1"/>
  <c r="I458" i="15"/>
  <c r="J458" i="15" s="1"/>
  <c r="I459" i="15"/>
  <c r="J459" i="15" s="1"/>
  <c r="I460" i="15"/>
  <c r="J460" i="15" s="1"/>
  <c r="I461" i="15"/>
  <c r="J461" i="15" s="1"/>
  <c r="I462" i="15"/>
  <c r="J462" i="15" s="1"/>
  <c r="I463" i="15"/>
  <c r="J463" i="15" s="1"/>
  <c r="I464" i="15"/>
  <c r="J464" i="15" s="1"/>
  <c r="I465" i="15"/>
  <c r="J465" i="15" s="1"/>
  <c r="I466" i="15"/>
  <c r="J466" i="15" s="1"/>
  <c r="I467" i="15"/>
  <c r="J467" i="15" s="1"/>
  <c r="I468" i="15"/>
  <c r="J468" i="15" s="1"/>
  <c r="I469" i="15"/>
  <c r="J469" i="15" s="1"/>
  <c r="I470" i="15"/>
  <c r="J470" i="15" s="1"/>
  <c r="I471" i="15"/>
  <c r="J471" i="15" s="1"/>
  <c r="I472" i="15"/>
  <c r="J472" i="15" s="1"/>
  <c r="I473" i="15"/>
  <c r="J473" i="15" s="1"/>
  <c r="I474" i="15"/>
  <c r="J474" i="15" s="1"/>
  <c r="I475" i="15"/>
  <c r="J475" i="15" s="1"/>
  <c r="I476" i="15"/>
  <c r="J476" i="15" s="1"/>
  <c r="I477" i="15"/>
  <c r="J477" i="15" s="1"/>
  <c r="I478" i="15"/>
  <c r="J478" i="15" s="1"/>
  <c r="I479" i="15"/>
  <c r="J479" i="15" s="1"/>
  <c r="I480" i="15"/>
  <c r="J480" i="15" s="1"/>
  <c r="I481" i="15"/>
  <c r="J481" i="15" s="1"/>
  <c r="I482" i="15"/>
  <c r="J482" i="15" s="1"/>
  <c r="I483" i="15"/>
  <c r="J483" i="15" s="1"/>
  <c r="I484" i="15"/>
  <c r="J484" i="15" s="1"/>
  <c r="I485" i="15"/>
  <c r="J485" i="15" s="1"/>
  <c r="I486" i="15"/>
  <c r="J486" i="15" s="1"/>
  <c r="I487" i="15"/>
  <c r="J487" i="15" s="1"/>
  <c r="I488" i="15"/>
  <c r="J488" i="15" s="1"/>
  <c r="I489" i="15"/>
  <c r="J489" i="15" s="1"/>
  <c r="I490" i="15"/>
  <c r="J490" i="15" s="1"/>
  <c r="I491" i="15"/>
  <c r="J491" i="15" s="1"/>
  <c r="I492" i="15"/>
  <c r="J492" i="15" s="1"/>
  <c r="I493" i="15"/>
  <c r="J493" i="15" s="1"/>
  <c r="I494" i="15"/>
  <c r="J494" i="15" s="1"/>
  <c r="I495" i="15"/>
  <c r="J495" i="15" s="1"/>
  <c r="I496" i="15"/>
  <c r="J496" i="15" s="1"/>
  <c r="I497" i="15"/>
  <c r="J497" i="15" s="1"/>
  <c r="I498" i="15"/>
  <c r="J498" i="15" s="1"/>
  <c r="I499" i="15"/>
  <c r="J499" i="15" s="1"/>
  <c r="I500" i="15"/>
  <c r="J500" i="15" s="1"/>
  <c r="I501" i="15"/>
  <c r="J501" i="15" s="1"/>
  <c r="I502" i="15"/>
  <c r="J502" i="15" s="1"/>
  <c r="I503" i="15"/>
  <c r="J503" i="15" s="1"/>
  <c r="I504" i="15"/>
  <c r="J504" i="15" s="1"/>
  <c r="I505" i="15"/>
  <c r="J505" i="15" s="1"/>
  <c r="I506" i="15"/>
  <c r="J506" i="15" s="1"/>
  <c r="I507" i="15"/>
  <c r="J507" i="15" s="1"/>
  <c r="I508" i="15"/>
  <c r="J508" i="15" s="1"/>
  <c r="I509" i="15"/>
  <c r="J509" i="15" s="1"/>
  <c r="J510" i="15"/>
  <c r="I511" i="15"/>
  <c r="J511" i="15" s="1"/>
  <c r="I512" i="15"/>
  <c r="J512" i="15" s="1"/>
  <c r="I513" i="15"/>
  <c r="J513" i="15" s="1"/>
  <c r="I514" i="15"/>
  <c r="J514" i="15" s="1"/>
  <c r="J515" i="15"/>
  <c r="I516" i="15"/>
  <c r="J516" i="15" s="1"/>
  <c r="I517" i="15"/>
  <c r="J517" i="15" s="1"/>
  <c r="I518" i="15"/>
  <c r="J518" i="15" s="1"/>
  <c r="I519" i="15"/>
  <c r="J519" i="15" s="1"/>
  <c r="I520" i="15"/>
  <c r="J520" i="15" s="1"/>
  <c r="I521" i="15"/>
  <c r="J521" i="15" s="1"/>
  <c r="I522" i="15"/>
  <c r="J522" i="15" s="1"/>
  <c r="I523" i="15"/>
  <c r="J523" i="15" s="1"/>
  <c r="I524" i="15"/>
  <c r="J524" i="15" s="1"/>
  <c r="I525" i="15"/>
  <c r="J525" i="15" s="1"/>
  <c r="I526" i="15"/>
  <c r="J526" i="15" s="1"/>
  <c r="I527" i="15"/>
  <c r="J527" i="15" s="1"/>
  <c r="I528" i="15"/>
  <c r="J528" i="15" s="1"/>
  <c r="I529" i="15"/>
  <c r="J529" i="15" s="1"/>
  <c r="I530" i="15"/>
  <c r="J530" i="15" s="1"/>
  <c r="I531" i="15"/>
  <c r="J531" i="15" s="1"/>
  <c r="I532" i="15"/>
  <c r="J532" i="15" s="1"/>
  <c r="I533" i="15"/>
  <c r="J533" i="15" s="1"/>
  <c r="I534" i="15"/>
  <c r="J534" i="15" s="1"/>
  <c r="I535" i="15"/>
  <c r="J535" i="15" s="1"/>
  <c r="I536" i="15"/>
  <c r="J536" i="15" s="1"/>
  <c r="J537" i="15"/>
  <c r="I538" i="15"/>
  <c r="J538" i="15" s="1"/>
  <c r="I539" i="15"/>
  <c r="J539" i="15" s="1"/>
  <c r="I540" i="15"/>
  <c r="J540" i="15" s="1"/>
  <c r="I541" i="15"/>
  <c r="J541" i="15" s="1"/>
  <c r="I542" i="15"/>
  <c r="J542" i="15" s="1"/>
  <c r="I543" i="15"/>
  <c r="J543" i="15" s="1"/>
  <c r="I544" i="15"/>
  <c r="J544" i="15" s="1"/>
  <c r="H311" i="15"/>
  <c r="H312" i="15"/>
  <c r="H313" i="15"/>
  <c r="H314" i="15"/>
  <c r="H315" i="15"/>
  <c r="H316" i="15"/>
  <c r="H317" i="15"/>
  <c r="H318" i="15"/>
  <c r="H319" i="15"/>
  <c r="H320" i="15"/>
  <c r="H321" i="15"/>
  <c r="H322" i="15"/>
  <c r="H323" i="15"/>
  <c r="H324" i="15"/>
  <c r="H325" i="15"/>
  <c r="H326" i="15"/>
  <c r="H327" i="15"/>
  <c r="H328" i="15"/>
  <c r="H329" i="15"/>
  <c r="H330" i="15"/>
  <c r="H331" i="15"/>
  <c r="H332" i="15"/>
  <c r="H333" i="15"/>
  <c r="H334" i="15"/>
  <c r="H335" i="15"/>
  <c r="H336" i="15"/>
  <c r="H337" i="15"/>
  <c r="H338" i="15"/>
  <c r="H339" i="15"/>
  <c r="H340" i="15"/>
  <c r="H341" i="15"/>
  <c r="H342" i="15"/>
  <c r="H343" i="15"/>
  <c r="H344" i="15"/>
  <c r="H345" i="15"/>
  <c r="H346" i="15"/>
  <c r="H347" i="15"/>
  <c r="H348" i="15"/>
  <c r="H349" i="15"/>
  <c r="H350" i="15"/>
  <c r="H351" i="15"/>
  <c r="H352" i="15"/>
  <c r="H353" i="15"/>
  <c r="H354" i="15"/>
  <c r="H355" i="15"/>
  <c r="H356" i="15"/>
  <c r="H357" i="15"/>
  <c r="H358" i="15"/>
  <c r="H359" i="15"/>
  <c r="H401" i="15"/>
  <c r="H402" i="15"/>
  <c r="H403" i="15"/>
  <c r="H404" i="15"/>
  <c r="H405" i="15"/>
  <c r="H406" i="15"/>
  <c r="H407" i="15"/>
  <c r="H408" i="15"/>
  <c r="H409" i="15"/>
  <c r="H410" i="15"/>
  <c r="H411" i="15"/>
  <c r="H412" i="15"/>
  <c r="H413" i="15"/>
  <c r="H414" i="15"/>
  <c r="H415" i="15"/>
  <c r="H416" i="15"/>
  <c r="H417" i="15"/>
  <c r="H418" i="15"/>
  <c r="H419" i="15"/>
  <c r="H420" i="15"/>
  <c r="H421" i="15"/>
  <c r="H422" i="15"/>
  <c r="H423" i="15"/>
  <c r="H424" i="15"/>
  <c r="H425" i="15"/>
  <c r="H426" i="15"/>
  <c r="H427" i="15"/>
  <c r="H428" i="15"/>
  <c r="H429" i="15"/>
  <c r="H430" i="15"/>
  <c r="H431" i="15"/>
  <c r="H432" i="15"/>
  <c r="H433" i="15"/>
  <c r="H434" i="15"/>
  <c r="H435" i="15"/>
  <c r="H436" i="15"/>
  <c r="H437" i="15"/>
  <c r="H438" i="15"/>
  <c r="H439" i="15"/>
  <c r="H440" i="15"/>
  <c r="H441" i="15"/>
  <c r="H442" i="15"/>
  <c r="H443" i="15"/>
  <c r="H444" i="15"/>
  <c r="H445" i="15"/>
  <c r="H446" i="15"/>
  <c r="H447" i="15"/>
  <c r="H448" i="15"/>
  <c r="H449" i="15"/>
  <c r="H450" i="15"/>
  <c r="H451" i="15"/>
  <c r="H452" i="15"/>
  <c r="H453" i="15"/>
  <c r="H454" i="15"/>
  <c r="H455" i="15"/>
  <c r="H456" i="15"/>
  <c r="H457" i="15"/>
  <c r="H458" i="15"/>
  <c r="H459" i="15"/>
  <c r="H460" i="15"/>
  <c r="H461" i="15"/>
  <c r="H462" i="15"/>
  <c r="H463" i="15"/>
  <c r="H464" i="15"/>
  <c r="H465" i="15"/>
  <c r="H466" i="15"/>
  <c r="H467" i="15"/>
  <c r="H468" i="15"/>
  <c r="H469" i="15"/>
  <c r="H470" i="15"/>
  <c r="H471" i="15"/>
  <c r="H472" i="15"/>
  <c r="H473" i="15"/>
  <c r="H474" i="15"/>
  <c r="H475" i="15"/>
  <c r="H476" i="15"/>
  <c r="H477" i="15"/>
  <c r="H478" i="15"/>
  <c r="H479" i="15"/>
  <c r="H480" i="15"/>
  <c r="H481" i="15"/>
  <c r="H482" i="15"/>
  <c r="H483" i="15"/>
  <c r="H484" i="15"/>
  <c r="H485" i="15"/>
  <c r="H486" i="15"/>
  <c r="H487" i="15"/>
  <c r="H488" i="15"/>
  <c r="H489" i="15"/>
  <c r="H490" i="15"/>
  <c r="H491" i="15"/>
  <c r="H492" i="15"/>
  <c r="H493" i="15"/>
  <c r="H494" i="15"/>
  <c r="H495" i="15"/>
  <c r="H496" i="15"/>
  <c r="H497" i="15"/>
  <c r="H498" i="15"/>
  <c r="H499" i="15"/>
  <c r="H500" i="15"/>
  <c r="H501" i="15"/>
  <c r="H502" i="15"/>
  <c r="H503" i="15"/>
  <c r="H504" i="15"/>
  <c r="H505" i="15"/>
  <c r="H506" i="15"/>
  <c r="H507" i="15"/>
  <c r="H508" i="15"/>
  <c r="H509" i="15"/>
  <c r="H510" i="15"/>
  <c r="H511" i="15"/>
  <c r="H512" i="15"/>
  <c r="H513" i="15"/>
  <c r="H514" i="15"/>
  <c r="H515" i="15"/>
  <c r="H516" i="15"/>
  <c r="H517" i="15"/>
  <c r="H518" i="15"/>
  <c r="H519" i="15"/>
  <c r="H520" i="15"/>
  <c r="H521" i="15"/>
  <c r="H522" i="15"/>
  <c r="H523" i="15"/>
  <c r="H524" i="15"/>
  <c r="H525" i="15"/>
  <c r="H526" i="15"/>
  <c r="H527" i="15"/>
  <c r="H528" i="15"/>
  <c r="H529" i="15"/>
  <c r="H530" i="15"/>
  <c r="H531" i="15"/>
  <c r="H532" i="15"/>
  <c r="H533" i="15"/>
  <c r="H534" i="15"/>
  <c r="H535" i="15"/>
  <c r="H536" i="15"/>
  <c r="H537" i="15"/>
  <c r="H538" i="15"/>
  <c r="H539" i="15"/>
  <c r="H540" i="15"/>
  <c r="H541" i="15"/>
  <c r="H542" i="15"/>
  <c r="H543" i="15"/>
  <c r="H544" i="15"/>
  <c r="I10" i="11" l="1"/>
  <c r="I11" i="11"/>
  <c r="I12" i="11"/>
  <c r="I13" i="11"/>
  <c r="I14" i="11"/>
  <c r="I15" i="11"/>
  <c r="I16" i="11"/>
  <c r="I17" i="11"/>
  <c r="I19" i="11"/>
  <c r="I20" i="11"/>
  <c r="I21" i="11"/>
  <c r="I22" i="11"/>
  <c r="I23" i="11"/>
  <c r="I24" i="11"/>
  <c r="I25" i="11"/>
  <c r="I27" i="11"/>
  <c r="I28" i="11"/>
  <c r="I30" i="11"/>
  <c r="I31" i="11"/>
  <c r="I33" i="11"/>
  <c r="I34" i="11"/>
  <c r="I35" i="11"/>
  <c r="I36" i="11"/>
  <c r="I10" i="13"/>
  <c r="J10" i="13" s="1"/>
  <c r="I11" i="13"/>
  <c r="J11" i="13" s="1"/>
  <c r="I13" i="13"/>
  <c r="J13" i="13" s="1"/>
  <c r="I14" i="13"/>
  <c r="J14" i="13" s="1"/>
  <c r="I15" i="13"/>
  <c r="J15" i="13" s="1"/>
  <c r="I16" i="13"/>
  <c r="J16" i="13" s="1"/>
  <c r="I17" i="13"/>
  <c r="J17" i="13" s="1"/>
  <c r="I18" i="13"/>
  <c r="J18" i="13" s="1"/>
  <c r="I19" i="13"/>
  <c r="J19" i="13" s="1"/>
  <c r="I20" i="13"/>
  <c r="J20" i="13" s="1"/>
  <c r="I21" i="13"/>
  <c r="J21" i="13" s="1"/>
  <c r="I22" i="13"/>
  <c r="J22" i="13" s="1"/>
  <c r="I23" i="13"/>
  <c r="J23" i="13" s="1"/>
  <c r="I24" i="13"/>
  <c r="J24" i="13" s="1"/>
  <c r="I25" i="13"/>
  <c r="I26" i="13"/>
  <c r="J26" i="13" s="1"/>
  <c r="I27" i="13"/>
  <c r="J27" i="13" s="1"/>
  <c r="I28" i="13"/>
  <c r="J28" i="13" s="1"/>
  <c r="I29" i="13"/>
  <c r="J29" i="13" s="1"/>
  <c r="I30" i="13"/>
  <c r="J30" i="13" s="1"/>
  <c r="I31" i="13"/>
  <c r="J31" i="13" s="1"/>
  <c r="I32" i="13"/>
  <c r="J32" i="13" s="1"/>
  <c r="I33" i="13"/>
  <c r="J33" i="13" s="1"/>
  <c r="I34" i="13"/>
  <c r="J34" i="13" s="1"/>
  <c r="I35" i="13"/>
  <c r="J35" i="13" s="1"/>
  <c r="I36" i="13"/>
  <c r="J36" i="13" s="1"/>
  <c r="I37" i="13"/>
  <c r="J37" i="13" s="1"/>
  <c r="I38" i="13"/>
  <c r="J38" i="13" s="1"/>
  <c r="I39" i="13"/>
  <c r="J39" i="13" s="1"/>
  <c r="I40" i="13"/>
  <c r="J40" i="13" s="1"/>
  <c r="I41" i="13"/>
  <c r="J41" i="13" s="1"/>
  <c r="I42" i="13"/>
  <c r="J42" i="13" s="1"/>
  <c r="I43" i="13"/>
  <c r="J43" i="13" s="1"/>
  <c r="I44" i="13"/>
  <c r="J44" i="13" s="1"/>
  <c r="I45" i="13"/>
  <c r="J45" i="13" s="1"/>
  <c r="I46" i="13"/>
  <c r="J46" i="13" s="1"/>
  <c r="I47" i="13"/>
  <c r="J47" i="13" s="1"/>
  <c r="I48" i="13"/>
  <c r="J48" i="13" s="1"/>
  <c r="I49" i="13"/>
  <c r="J49" i="13" s="1"/>
  <c r="I50" i="13"/>
  <c r="J50" i="13" s="1"/>
  <c r="I51" i="13"/>
  <c r="J51" i="13" s="1"/>
  <c r="I52" i="13"/>
  <c r="J52" i="13" s="1"/>
  <c r="I53" i="13"/>
  <c r="J53" i="13" s="1"/>
  <c r="I54" i="13"/>
  <c r="J54" i="13" s="1"/>
  <c r="J55" i="13"/>
  <c r="I56" i="13"/>
  <c r="J56" i="13" s="1"/>
  <c r="I57" i="13"/>
  <c r="J57" i="13" s="1"/>
  <c r="I58" i="13"/>
  <c r="J58" i="13" s="1"/>
  <c r="I59" i="13"/>
  <c r="J59" i="13" s="1"/>
  <c r="I60" i="13"/>
  <c r="J60" i="13" s="1"/>
  <c r="I61" i="13"/>
  <c r="J61" i="13" s="1"/>
  <c r="I62" i="13"/>
  <c r="J62" i="13" s="1"/>
  <c r="I63" i="13"/>
  <c r="J63" i="13" s="1"/>
  <c r="I64" i="13"/>
  <c r="J64" i="13" s="1"/>
  <c r="I65" i="13"/>
  <c r="J65" i="13" s="1"/>
  <c r="I66" i="13"/>
  <c r="J66" i="13" s="1"/>
  <c r="I67" i="13"/>
  <c r="J67" i="13" s="1"/>
  <c r="I68" i="13"/>
  <c r="J68" i="13" s="1"/>
  <c r="I69" i="13"/>
  <c r="J69" i="13" s="1"/>
  <c r="I70" i="13"/>
  <c r="J70" i="13" s="1"/>
  <c r="I71" i="13"/>
  <c r="J71" i="13" s="1"/>
  <c r="I72" i="13"/>
  <c r="J72" i="13" s="1"/>
  <c r="I73" i="13"/>
  <c r="J73" i="13" s="1"/>
  <c r="I74" i="13"/>
  <c r="J74" i="13" s="1"/>
  <c r="I75" i="13"/>
  <c r="J75" i="13" s="1"/>
  <c r="I76" i="13"/>
  <c r="J76" i="13" s="1"/>
  <c r="I77" i="13"/>
  <c r="J77" i="13" s="1"/>
  <c r="I78" i="13"/>
  <c r="J78" i="13" s="1"/>
  <c r="I79" i="13"/>
  <c r="J79" i="13" s="1"/>
  <c r="I80" i="13"/>
  <c r="J80" i="13" s="1"/>
  <c r="I81" i="13"/>
  <c r="J81" i="13" s="1"/>
  <c r="I82" i="13"/>
  <c r="J82" i="13" s="1"/>
  <c r="I83" i="13"/>
  <c r="J83" i="13" s="1"/>
  <c r="I84" i="13"/>
  <c r="J84" i="13" s="1"/>
  <c r="I85" i="13"/>
  <c r="J85" i="13" s="1"/>
  <c r="I86" i="13"/>
  <c r="J86" i="13" s="1"/>
  <c r="I87" i="13"/>
  <c r="J87" i="13" s="1"/>
  <c r="I88" i="13"/>
  <c r="J88" i="13" s="1"/>
  <c r="I89" i="13"/>
  <c r="J89" i="13" s="1"/>
  <c r="I90" i="13"/>
  <c r="J90" i="13" s="1"/>
  <c r="I91" i="13"/>
  <c r="J91" i="13" s="1"/>
  <c r="I92" i="13"/>
  <c r="J92" i="13" s="1"/>
  <c r="I93" i="13"/>
  <c r="J93" i="13" s="1"/>
  <c r="I94" i="13"/>
  <c r="J94" i="13" s="1"/>
  <c r="I95" i="13"/>
  <c r="J95" i="13" s="1"/>
  <c r="I96" i="13"/>
  <c r="J96" i="13" s="1"/>
  <c r="I97" i="13"/>
  <c r="J97" i="13" s="1"/>
  <c r="I98" i="13"/>
  <c r="J98" i="13" s="1"/>
  <c r="I99" i="13"/>
  <c r="J99" i="13" s="1"/>
  <c r="I100" i="13"/>
  <c r="J100" i="13" s="1"/>
  <c r="I101" i="13"/>
  <c r="J101" i="13" s="1"/>
  <c r="I102" i="13"/>
  <c r="J102" i="13" s="1"/>
  <c r="I103" i="13"/>
  <c r="J103" i="13" s="1"/>
  <c r="I104" i="13"/>
  <c r="J104" i="13" s="1"/>
  <c r="I105" i="13"/>
  <c r="J105" i="13" s="1"/>
  <c r="I106" i="13"/>
  <c r="J106" i="13" s="1"/>
  <c r="I107" i="13"/>
  <c r="J107" i="13" s="1"/>
  <c r="I108" i="13"/>
  <c r="J108" i="13" s="1"/>
  <c r="I109" i="13"/>
  <c r="J109" i="13" s="1"/>
  <c r="I110" i="13"/>
  <c r="J110" i="13" s="1"/>
  <c r="I111" i="13"/>
  <c r="J111" i="13" s="1"/>
  <c r="J112" i="13"/>
  <c r="I113" i="13"/>
  <c r="J113" i="13" s="1"/>
  <c r="I114" i="13"/>
  <c r="J114" i="13" s="1"/>
  <c r="I115" i="13"/>
  <c r="J115" i="13" s="1"/>
  <c r="I116" i="13"/>
  <c r="J116" i="13" s="1"/>
  <c r="I117" i="13"/>
  <c r="J117" i="13" s="1"/>
  <c r="I118" i="13"/>
  <c r="J118" i="13" s="1"/>
  <c r="I119" i="13"/>
  <c r="J119" i="13" s="1"/>
  <c r="I120" i="13"/>
  <c r="J120" i="13" s="1"/>
  <c r="I121" i="13"/>
  <c r="J121" i="13" s="1"/>
  <c r="I122" i="13"/>
  <c r="J122" i="13" s="1"/>
  <c r="I123" i="13"/>
  <c r="J123" i="13" s="1"/>
  <c r="I124" i="13"/>
  <c r="J124" i="13" s="1"/>
  <c r="I125" i="13"/>
  <c r="J125" i="13" s="1"/>
  <c r="I126" i="13"/>
  <c r="J126" i="13" s="1"/>
  <c r="I127" i="13"/>
  <c r="J127" i="13" s="1"/>
  <c r="I128" i="13"/>
  <c r="J128" i="13" s="1"/>
  <c r="I129" i="13"/>
  <c r="J129" i="13" s="1"/>
  <c r="I130" i="13"/>
  <c r="J130" i="13" s="1"/>
  <c r="I131" i="13"/>
  <c r="J131" i="13" s="1"/>
  <c r="I132" i="13"/>
  <c r="J132" i="13" s="1"/>
  <c r="I133" i="13"/>
  <c r="J133" i="13" s="1"/>
  <c r="I134" i="13"/>
  <c r="J134" i="13" s="1"/>
  <c r="I135" i="13"/>
  <c r="J135" i="13" s="1"/>
  <c r="I136" i="13"/>
  <c r="J136" i="13" s="1"/>
  <c r="I137" i="13"/>
  <c r="J137" i="13" s="1"/>
  <c r="I138" i="13"/>
  <c r="J138" i="13" s="1"/>
  <c r="I139" i="13"/>
  <c r="J139" i="13" s="1"/>
  <c r="I140" i="13"/>
  <c r="J140" i="13" s="1"/>
  <c r="I141" i="13"/>
  <c r="J141" i="13" s="1"/>
  <c r="I142" i="13"/>
  <c r="J142" i="13" s="1"/>
  <c r="I143" i="13"/>
  <c r="J143" i="13" s="1"/>
  <c r="I144" i="13"/>
  <c r="J144" i="13" s="1"/>
  <c r="I145" i="13"/>
  <c r="J145" i="13" s="1"/>
  <c r="I146" i="13"/>
  <c r="J146" i="13" s="1"/>
  <c r="I147" i="13"/>
  <c r="J147" i="13" s="1"/>
  <c r="I148" i="13"/>
  <c r="J148" i="13" s="1"/>
  <c r="I149" i="13"/>
  <c r="J149" i="13" s="1"/>
  <c r="I150" i="13"/>
  <c r="J150" i="13" s="1"/>
  <c r="I151" i="13"/>
  <c r="J151" i="13" s="1"/>
  <c r="I152" i="13"/>
  <c r="J152" i="13" s="1"/>
  <c r="I153" i="13"/>
  <c r="J153" i="13" s="1"/>
  <c r="I154" i="13"/>
  <c r="J154" i="13" s="1"/>
  <c r="I155" i="13"/>
  <c r="J155" i="13" s="1"/>
  <c r="I156" i="13"/>
  <c r="J156" i="13" s="1"/>
  <c r="I157" i="13"/>
  <c r="J157" i="13" s="1"/>
  <c r="I158" i="13"/>
  <c r="J158" i="13" s="1"/>
  <c r="I159" i="13"/>
  <c r="J159" i="13" s="1"/>
  <c r="I160" i="13"/>
  <c r="J160" i="13" s="1"/>
  <c r="I161" i="13"/>
  <c r="J161" i="13" s="1"/>
  <c r="I162" i="13"/>
  <c r="J162" i="13" s="1"/>
  <c r="I163" i="13"/>
  <c r="J163" i="13" s="1"/>
  <c r="I164" i="13"/>
  <c r="J164" i="13" s="1"/>
  <c r="I165" i="13"/>
  <c r="J165" i="13" s="1"/>
  <c r="I166" i="13"/>
  <c r="J166" i="13" s="1"/>
  <c r="I167" i="13"/>
  <c r="J167" i="13" s="1"/>
  <c r="I168" i="13"/>
  <c r="J168" i="13" s="1"/>
  <c r="I169" i="13"/>
  <c r="J169" i="13" s="1"/>
  <c r="I170" i="13"/>
  <c r="J170" i="13" s="1"/>
  <c r="I171" i="13"/>
  <c r="J171" i="13" s="1"/>
  <c r="I172" i="13"/>
  <c r="J172" i="13" s="1"/>
  <c r="I173" i="13"/>
  <c r="I174" i="13"/>
  <c r="J174" i="13" s="1"/>
  <c r="I175" i="13"/>
  <c r="J175" i="13" s="1"/>
  <c r="I176" i="13"/>
  <c r="J176" i="13" s="1"/>
  <c r="I177" i="13"/>
  <c r="J177" i="13" s="1"/>
  <c r="I178" i="13"/>
  <c r="J178" i="13" s="1"/>
  <c r="I179" i="13"/>
  <c r="J179" i="13" s="1"/>
  <c r="I180" i="13"/>
  <c r="J180" i="13" s="1"/>
  <c r="I181" i="13"/>
  <c r="I182" i="13"/>
  <c r="J182" i="13" s="1"/>
  <c r="I183" i="13"/>
  <c r="J183" i="13" s="1"/>
  <c r="I184" i="13"/>
  <c r="J184" i="13" s="1"/>
  <c r="I185" i="13"/>
  <c r="J185" i="13" s="1"/>
  <c r="I186" i="13"/>
  <c r="J186" i="13" s="1"/>
  <c r="I187" i="13"/>
  <c r="J187" i="13" s="1"/>
  <c r="I188" i="13"/>
  <c r="J188" i="13" s="1"/>
  <c r="I189" i="13"/>
  <c r="J189" i="13" s="1"/>
  <c r="I190" i="13"/>
  <c r="J190" i="13" s="1"/>
  <c r="I191" i="13"/>
  <c r="J191" i="13" s="1"/>
  <c r="I192" i="13"/>
  <c r="J192" i="13" s="1"/>
  <c r="I193" i="13"/>
  <c r="J193" i="13" s="1"/>
  <c r="I194" i="13"/>
  <c r="J194" i="13" s="1"/>
  <c r="I195" i="13"/>
  <c r="J195" i="13" s="1"/>
  <c r="I196" i="13"/>
  <c r="J196" i="13" s="1"/>
  <c r="I197" i="13"/>
  <c r="J197" i="13" s="1"/>
  <c r="I198" i="13"/>
  <c r="J198" i="13" s="1"/>
  <c r="I199" i="13"/>
  <c r="J199" i="13" s="1"/>
  <c r="I200" i="13"/>
  <c r="J200" i="13" s="1"/>
  <c r="I201" i="13"/>
  <c r="J201" i="13" s="1"/>
  <c r="I202" i="13"/>
  <c r="J202" i="13" s="1"/>
  <c r="I203" i="13"/>
  <c r="J203" i="13" s="1"/>
  <c r="I204" i="13"/>
  <c r="J204" i="13" s="1"/>
  <c r="I205" i="13"/>
  <c r="J205" i="13" s="1"/>
  <c r="I206" i="13"/>
  <c r="J206" i="13" s="1"/>
  <c r="I207" i="13"/>
  <c r="J207" i="13" s="1"/>
  <c r="I208" i="13"/>
  <c r="J208" i="13" s="1"/>
  <c r="I209" i="13"/>
  <c r="J209" i="13" s="1"/>
  <c r="I210" i="13"/>
  <c r="J210" i="13" s="1"/>
  <c r="I211" i="13"/>
  <c r="J211" i="13" s="1"/>
  <c r="I212" i="13"/>
  <c r="J212" i="13" s="1"/>
  <c r="I213" i="13"/>
  <c r="J213" i="13" s="1"/>
  <c r="I214" i="13"/>
  <c r="J214" i="13" s="1"/>
  <c r="I215" i="13"/>
  <c r="J215" i="13" s="1"/>
  <c r="I216" i="13"/>
  <c r="J216" i="13" s="1"/>
  <c r="I217" i="13"/>
  <c r="J217" i="13" s="1"/>
  <c r="I218" i="13"/>
  <c r="J218" i="13" s="1"/>
  <c r="I219" i="13"/>
  <c r="J219" i="13" s="1"/>
  <c r="I220" i="13"/>
  <c r="J220" i="13" s="1"/>
  <c r="I221" i="13"/>
  <c r="J221" i="13" s="1"/>
  <c r="I222" i="13"/>
  <c r="J222" i="13" s="1"/>
  <c r="I223" i="13"/>
  <c r="J223" i="13" s="1"/>
  <c r="I224" i="13"/>
  <c r="J224" i="13" s="1"/>
  <c r="I225" i="13"/>
  <c r="J225" i="13" s="1"/>
  <c r="I226" i="13"/>
  <c r="J226" i="13" s="1"/>
  <c r="I227" i="13"/>
  <c r="J227" i="13" s="1"/>
  <c r="I228" i="13"/>
  <c r="J228" i="13" s="1"/>
  <c r="I229" i="13"/>
  <c r="I230" i="13"/>
  <c r="J230" i="13" s="1"/>
  <c r="I231" i="13"/>
  <c r="J231" i="13" s="1"/>
  <c r="I232" i="13"/>
  <c r="J232" i="13" s="1"/>
  <c r="I233" i="13"/>
  <c r="J233" i="13" s="1"/>
  <c r="J234" i="13"/>
  <c r="I235" i="13"/>
  <c r="J235" i="13" s="1"/>
  <c r="I236" i="13"/>
  <c r="J236" i="13" s="1"/>
  <c r="I237" i="13"/>
  <c r="J237" i="13" s="1"/>
  <c r="I238" i="13"/>
  <c r="J238" i="13" s="1"/>
  <c r="I239" i="13"/>
  <c r="J239" i="13" s="1"/>
  <c r="I240" i="13"/>
  <c r="J240" i="13" s="1"/>
  <c r="I241" i="13"/>
  <c r="J241" i="13" s="1"/>
  <c r="I242" i="13"/>
  <c r="J242" i="13" s="1"/>
  <c r="I243" i="13"/>
  <c r="J243" i="13" s="1"/>
  <c r="I244" i="13"/>
  <c r="J244" i="13" s="1"/>
  <c r="I245" i="13"/>
  <c r="J245" i="13" s="1"/>
  <c r="I246" i="13"/>
  <c r="J246" i="13" s="1"/>
  <c r="I247" i="13"/>
  <c r="J247" i="13" s="1"/>
  <c r="I248" i="13"/>
  <c r="J248" i="13" s="1"/>
  <c r="I249" i="13"/>
  <c r="J249" i="13" s="1"/>
  <c r="I250" i="13"/>
  <c r="J250" i="13" s="1"/>
  <c r="I251" i="13"/>
  <c r="J251" i="13" s="1"/>
  <c r="I252" i="13"/>
  <c r="J252" i="13" s="1"/>
  <c r="I253" i="13"/>
  <c r="J253" i="13" s="1"/>
  <c r="I254" i="13"/>
  <c r="J254" i="13" s="1"/>
  <c r="I255" i="13"/>
  <c r="J255" i="13" s="1"/>
  <c r="J256" i="13"/>
  <c r="I257" i="13"/>
  <c r="J257" i="13" s="1"/>
  <c r="I258" i="13"/>
  <c r="J258" i="13" s="1"/>
  <c r="I259" i="13"/>
  <c r="J259" i="13" s="1"/>
  <c r="I260" i="13"/>
  <c r="J260" i="13" s="1"/>
  <c r="I261" i="13"/>
  <c r="J261" i="13" s="1"/>
  <c r="I262" i="13"/>
  <c r="J262" i="13" s="1"/>
  <c r="I263" i="13"/>
  <c r="J263" i="13" s="1"/>
  <c r="I264" i="13"/>
  <c r="J264" i="13" s="1"/>
  <c r="I265" i="13"/>
  <c r="J265" i="13" s="1"/>
  <c r="I268" i="13"/>
  <c r="J268" i="13" s="1"/>
  <c r="I269" i="13"/>
  <c r="J269" i="13" s="1"/>
  <c r="I270" i="13"/>
  <c r="J270" i="13" s="1"/>
  <c r="I271" i="13"/>
  <c r="J271" i="13" s="1"/>
  <c r="I272" i="13"/>
  <c r="J272" i="13" s="1"/>
  <c r="I273" i="13"/>
  <c r="J273" i="13" s="1"/>
  <c r="I274" i="13"/>
  <c r="J274" i="13" s="1"/>
  <c r="I275" i="13"/>
  <c r="I276" i="13"/>
  <c r="J276" i="13" s="1"/>
  <c r="I277" i="13"/>
  <c r="J277" i="13" s="1"/>
  <c r="I278" i="13"/>
  <c r="J278" i="13" s="1"/>
  <c r="J12" i="13"/>
  <c r="J25" i="13"/>
  <c r="J173" i="13"/>
  <c r="J181" i="13"/>
  <c r="J229" i="13"/>
  <c r="J266" i="13"/>
  <c r="J267" i="13"/>
  <c r="J275" i="13"/>
  <c r="J279" i="13"/>
  <c r="I9" i="15"/>
  <c r="J9" i="15" s="1"/>
  <c r="I10" i="15"/>
  <c r="J10" i="15" s="1"/>
  <c r="I11" i="15"/>
  <c r="J11" i="15" s="1"/>
  <c r="I12" i="15"/>
  <c r="J12" i="15" s="1"/>
  <c r="I13" i="15"/>
  <c r="J13" i="15" s="1"/>
  <c r="J14" i="15"/>
  <c r="I15" i="15"/>
  <c r="J15" i="15" s="1"/>
  <c r="I16" i="15"/>
  <c r="J16" i="15" s="1"/>
  <c r="I17" i="15"/>
  <c r="J17" i="15" s="1"/>
  <c r="I18" i="15"/>
  <c r="J18" i="15" s="1"/>
  <c r="I19" i="15"/>
  <c r="J19" i="15" s="1"/>
  <c r="J20" i="15"/>
  <c r="I21" i="15"/>
  <c r="J21" i="15" s="1"/>
  <c r="I22" i="15"/>
  <c r="J22" i="15" s="1"/>
  <c r="I23" i="15"/>
  <c r="J23" i="15" s="1"/>
  <c r="I24" i="15"/>
  <c r="J24" i="15" s="1"/>
  <c r="I25" i="15"/>
  <c r="J25" i="15" s="1"/>
  <c r="I26" i="15"/>
  <c r="J26" i="15" s="1"/>
  <c r="I27" i="15"/>
  <c r="J27" i="15" s="1"/>
  <c r="I28" i="15"/>
  <c r="J28" i="15" s="1"/>
  <c r="J29" i="15"/>
  <c r="I30" i="15"/>
  <c r="J30" i="15" s="1"/>
  <c r="I31" i="15"/>
  <c r="J31" i="15" s="1"/>
  <c r="I32" i="15"/>
  <c r="J32" i="15" s="1"/>
  <c r="I33" i="15"/>
  <c r="J33" i="15" s="1"/>
  <c r="I34" i="15"/>
  <c r="J34" i="15" s="1"/>
  <c r="I35" i="15"/>
  <c r="J35" i="15" s="1"/>
  <c r="I36" i="15"/>
  <c r="J36" i="15" s="1"/>
  <c r="I37" i="15"/>
  <c r="J37" i="15" s="1"/>
  <c r="I38" i="15"/>
  <c r="J38" i="15" s="1"/>
  <c r="I39" i="15"/>
  <c r="J39" i="15" s="1"/>
  <c r="I40" i="15"/>
  <c r="J40" i="15" s="1"/>
  <c r="I41" i="15"/>
  <c r="J41" i="15" s="1"/>
  <c r="I42" i="15"/>
  <c r="J42" i="15" s="1"/>
  <c r="I43" i="15"/>
  <c r="J43" i="15" s="1"/>
  <c r="I44" i="15"/>
  <c r="J44" i="15" s="1"/>
  <c r="I45" i="15"/>
  <c r="J45" i="15" s="1"/>
  <c r="I46" i="15"/>
  <c r="J46" i="15" s="1"/>
  <c r="I47" i="15"/>
  <c r="J47" i="15" s="1"/>
  <c r="I48" i="15"/>
  <c r="J48" i="15" s="1"/>
  <c r="I49" i="15"/>
  <c r="J49" i="15" s="1"/>
  <c r="I50" i="15"/>
  <c r="J50" i="15" s="1"/>
  <c r="I51" i="15"/>
  <c r="J51" i="15" s="1"/>
  <c r="I52" i="15"/>
  <c r="J52" i="15" s="1"/>
  <c r="I53" i="15"/>
  <c r="J53" i="15" s="1"/>
  <c r="I54" i="15"/>
  <c r="J54" i="15" s="1"/>
  <c r="I55" i="15"/>
  <c r="J55" i="15" s="1"/>
  <c r="I56" i="15"/>
  <c r="J56" i="15" s="1"/>
  <c r="I57" i="15"/>
  <c r="J57" i="15" s="1"/>
  <c r="I58" i="15"/>
  <c r="J58" i="15" s="1"/>
  <c r="I59" i="15"/>
  <c r="J59" i="15" s="1"/>
  <c r="I60" i="15"/>
  <c r="J60" i="15" s="1"/>
  <c r="I61" i="15"/>
  <c r="J61" i="15" s="1"/>
  <c r="I62" i="15"/>
  <c r="J62" i="15" s="1"/>
  <c r="I63" i="15"/>
  <c r="J63" i="15" s="1"/>
  <c r="I64" i="15"/>
  <c r="J64" i="15" s="1"/>
  <c r="I65" i="15"/>
  <c r="J65" i="15" s="1"/>
  <c r="I66" i="15"/>
  <c r="J66" i="15" s="1"/>
  <c r="I67" i="15"/>
  <c r="J67" i="15" s="1"/>
  <c r="I68" i="15"/>
  <c r="J68" i="15" s="1"/>
  <c r="I69" i="15"/>
  <c r="J69" i="15" s="1"/>
  <c r="I70" i="15"/>
  <c r="J70" i="15" s="1"/>
  <c r="I71" i="15"/>
  <c r="J71" i="15" s="1"/>
  <c r="I72" i="15"/>
  <c r="J72" i="15" s="1"/>
  <c r="I73" i="15"/>
  <c r="J73" i="15" s="1"/>
  <c r="I74" i="15"/>
  <c r="J74" i="15" s="1"/>
  <c r="I75" i="15"/>
  <c r="J75" i="15" s="1"/>
  <c r="I76" i="15"/>
  <c r="J76" i="15" s="1"/>
  <c r="I77" i="15"/>
  <c r="J77" i="15" s="1"/>
  <c r="I78" i="15"/>
  <c r="J78" i="15" s="1"/>
  <c r="I79" i="15"/>
  <c r="J79" i="15" s="1"/>
  <c r="I80" i="15"/>
  <c r="J80" i="15" s="1"/>
  <c r="I81" i="15"/>
  <c r="J81" i="15" s="1"/>
  <c r="I82" i="15"/>
  <c r="J82" i="15" s="1"/>
  <c r="I83" i="15"/>
  <c r="J83" i="15" s="1"/>
  <c r="I84" i="15"/>
  <c r="J84" i="15" s="1"/>
  <c r="I85" i="15"/>
  <c r="J85" i="15" s="1"/>
  <c r="I86" i="15"/>
  <c r="J86" i="15" s="1"/>
  <c r="I87" i="15"/>
  <c r="J87" i="15" s="1"/>
  <c r="I88" i="15"/>
  <c r="J88" i="15" s="1"/>
  <c r="I89" i="15"/>
  <c r="J89" i="15" s="1"/>
  <c r="I90" i="15"/>
  <c r="J90" i="15" s="1"/>
  <c r="I91" i="15"/>
  <c r="J91" i="15" s="1"/>
  <c r="I92" i="15"/>
  <c r="J92" i="15" s="1"/>
  <c r="I93" i="15"/>
  <c r="J93" i="15" s="1"/>
  <c r="I94" i="15"/>
  <c r="J94" i="15" s="1"/>
  <c r="I95" i="15"/>
  <c r="J95" i="15" s="1"/>
  <c r="I96" i="15"/>
  <c r="J96" i="15" s="1"/>
  <c r="I97" i="15"/>
  <c r="J97" i="15" s="1"/>
  <c r="I98" i="15"/>
  <c r="J98" i="15" s="1"/>
  <c r="I99" i="15"/>
  <c r="J99" i="15" s="1"/>
  <c r="I100" i="15"/>
  <c r="J100" i="15" s="1"/>
  <c r="I101" i="15"/>
  <c r="J101" i="15" s="1"/>
  <c r="I102" i="15"/>
  <c r="J102" i="15" s="1"/>
  <c r="I103" i="15"/>
  <c r="J103" i="15" s="1"/>
  <c r="I104" i="15"/>
  <c r="J104" i="15" s="1"/>
  <c r="I105" i="15"/>
  <c r="J105" i="15" s="1"/>
  <c r="I106" i="15"/>
  <c r="J106" i="15" s="1"/>
  <c r="I107" i="15"/>
  <c r="J107" i="15" s="1"/>
  <c r="I108" i="15"/>
  <c r="J108" i="15" s="1"/>
  <c r="I109" i="15"/>
  <c r="J109" i="15" s="1"/>
  <c r="I110" i="15"/>
  <c r="J110" i="15" s="1"/>
  <c r="I111" i="15"/>
  <c r="J111" i="15" s="1"/>
  <c r="I112" i="15"/>
  <c r="J112" i="15" s="1"/>
  <c r="I113" i="15"/>
  <c r="J113" i="15" s="1"/>
  <c r="I114" i="15"/>
  <c r="J114" i="15" s="1"/>
  <c r="I115" i="15"/>
  <c r="J115" i="15" s="1"/>
  <c r="I116" i="15"/>
  <c r="J116" i="15" s="1"/>
  <c r="I117" i="15"/>
  <c r="J117" i="15" s="1"/>
  <c r="I118" i="15"/>
  <c r="J118" i="15" s="1"/>
  <c r="I119" i="15"/>
  <c r="J119" i="15" s="1"/>
  <c r="I120" i="15"/>
  <c r="J120" i="15" s="1"/>
  <c r="I121" i="15"/>
  <c r="J121" i="15" s="1"/>
  <c r="I122" i="15"/>
  <c r="J122" i="15" s="1"/>
  <c r="I123" i="15"/>
  <c r="J123" i="15" s="1"/>
  <c r="I124" i="15"/>
  <c r="J124" i="15" s="1"/>
  <c r="I125" i="15"/>
  <c r="J125" i="15" s="1"/>
  <c r="I126" i="15"/>
  <c r="J126" i="15" s="1"/>
  <c r="I127" i="15"/>
  <c r="J127" i="15" s="1"/>
  <c r="I128" i="15"/>
  <c r="J128" i="15" s="1"/>
  <c r="I129" i="15"/>
  <c r="J129" i="15" s="1"/>
  <c r="I130" i="15"/>
  <c r="J130" i="15" s="1"/>
  <c r="I131" i="15"/>
  <c r="J131" i="15" s="1"/>
  <c r="I132" i="15"/>
  <c r="J132" i="15" s="1"/>
  <c r="I133" i="15"/>
  <c r="J133" i="15" s="1"/>
  <c r="I134" i="15"/>
  <c r="J134" i="15" s="1"/>
  <c r="I135" i="15"/>
  <c r="J135" i="15" s="1"/>
  <c r="I136" i="15"/>
  <c r="J136" i="15" s="1"/>
  <c r="I137" i="15"/>
  <c r="J137" i="15" s="1"/>
  <c r="I138" i="15"/>
  <c r="J138" i="15" s="1"/>
  <c r="I139" i="15"/>
  <c r="J139" i="15" s="1"/>
  <c r="I140" i="15"/>
  <c r="J140" i="15" s="1"/>
  <c r="I141" i="15"/>
  <c r="J141" i="15" s="1"/>
  <c r="I142" i="15"/>
  <c r="J142" i="15" s="1"/>
  <c r="I143" i="15"/>
  <c r="J143" i="15" s="1"/>
  <c r="I144" i="15"/>
  <c r="J144" i="15" s="1"/>
  <c r="I145" i="15"/>
  <c r="J145" i="15" s="1"/>
  <c r="I146" i="15"/>
  <c r="J146" i="15" s="1"/>
  <c r="J147" i="15"/>
  <c r="J148" i="15"/>
  <c r="J149" i="15"/>
  <c r="I150" i="15"/>
  <c r="J150" i="15" s="1"/>
  <c r="I151" i="15"/>
  <c r="J151" i="15" s="1"/>
  <c r="I152" i="15"/>
  <c r="J152" i="15" s="1"/>
  <c r="I153" i="15"/>
  <c r="J153" i="15" s="1"/>
  <c r="I154" i="15"/>
  <c r="J154" i="15" s="1"/>
  <c r="I155" i="15"/>
  <c r="J155" i="15" s="1"/>
  <c r="I156" i="15"/>
  <c r="J156" i="15" s="1"/>
  <c r="I157" i="15"/>
  <c r="J157" i="15" s="1"/>
  <c r="I158" i="15"/>
  <c r="J158" i="15" s="1"/>
  <c r="I159" i="15"/>
  <c r="J159" i="15" s="1"/>
  <c r="I160" i="15"/>
  <c r="J160" i="15" s="1"/>
  <c r="I161" i="15"/>
  <c r="J161" i="15" s="1"/>
  <c r="I162" i="15"/>
  <c r="J162" i="15" s="1"/>
  <c r="I163" i="15"/>
  <c r="J163" i="15" s="1"/>
  <c r="I164" i="15"/>
  <c r="J164" i="15" s="1"/>
  <c r="I165" i="15"/>
  <c r="J165" i="15" s="1"/>
  <c r="I166" i="15"/>
  <c r="J166" i="15" s="1"/>
  <c r="I167" i="15"/>
  <c r="J167" i="15" s="1"/>
  <c r="I168" i="15"/>
  <c r="J168" i="15" s="1"/>
  <c r="I169" i="15"/>
  <c r="J169" i="15" s="1"/>
  <c r="I170" i="15"/>
  <c r="J170" i="15" s="1"/>
  <c r="I171" i="15"/>
  <c r="J171" i="15" s="1"/>
  <c r="I172" i="15"/>
  <c r="J172" i="15" s="1"/>
  <c r="J173" i="15"/>
  <c r="I174" i="15"/>
  <c r="J174" i="15" s="1"/>
  <c r="I175" i="15"/>
  <c r="J175" i="15" s="1"/>
  <c r="I176" i="15"/>
  <c r="J176" i="15" s="1"/>
  <c r="I177" i="15"/>
  <c r="J177" i="15" s="1"/>
  <c r="I178" i="15"/>
  <c r="J178" i="15" s="1"/>
  <c r="I179" i="15"/>
  <c r="J179" i="15" s="1"/>
  <c r="I180" i="15"/>
  <c r="J180" i="15" s="1"/>
  <c r="I181" i="15"/>
  <c r="J181" i="15" s="1"/>
  <c r="I182" i="15"/>
  <c r="J182" i="15" s="1"/>
  <c r="J309" i="15"/>
  <c r="J310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309" i="15"/>
  <c r="H310" i="15"/>
  <c r="F9" i="15"/>
  <c r="F8" i="9"/>
  <c r="I40" i="11" l="1"/>
  <c r="I41" i="11"/>
  <c r="I42" i="11"/>
  <c r="I43" i="11"/>
  <c r="I44" i="11"/>
  <c r="I39" i="11"/>
  <c r="G40" i="11"/>
  <c r="G41" i="11"/>
  <c r="G42" i="11"/>
  <c r="G43" i="11"/>
  <c r="G44" i="11"/>
  <c r="G39" i="11"/>
  <c r="H287" i="13" l="1"/>
  <c r="J287" i="13"/>
  <c r="G287" i="13" l="1"/>
  <c r="I314" i="14"/>
  <c r="I109" i="14"/>
  <c r="J109" i="14" s="1"/>
  <c r="I110" i="14"/>
  <c r="J110" i="14" s="1"/>
  <c r="I111" i="14"/>
  <c r="J111" i="14" s="1"/>
  <c r="I112" i="14"/>
  <c r="J112" i="14" s="1"/>
  <c r="I113" i="14"/>
  <c r="J113" i="14" s="1"/>
  <c r="I114" i="14"/>
  <c r="J114" i="14" s="1"/>
  <c r="J115" i="14"/>
  <c r="I116" i="14"/>
  <c r="J116" i="14" s="1"/>
  <c r="I117" i="14"/>
  <c r="J117" i="14" s="1"/>
  <c r="J118" i="14"/>
  <c r="I119" i="14"/>
  <c r="J119" i="14" s="1"/>
  <c r="I120" i="14"/>
  <c r="J120" i="14" s="1"/>
  <c r="I121" i="14"/>
  <c r="J121" i="14" s="1"/>
  <c r="I122" i="14"/>
  <c r="J122" i="14" s="1"/>
  <c r="I123" i="14"/>
  <c r="J123" i="14" s="1"/>
  <c r="I124" i="14"/>
  <c r="J124" i="14" s="1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H1177" i="9" l="1"/>
  <c r="J1177" i="9"/>
  <c r="H8" i="9"/>
  <c r="G1177" i="9" l="1"/>
  <c r="K1177" i="9"/>
  <c r="I1177" i="9"/>
  <c r="H314" i="14" l="1"/>
  <c r="J314" i="14"/>
  <c r="J63" i="14"/>
  <c r="J139" i="14"/>
  <c r="I9" i="14"/>
  <c r="J9" i="14" s="1"/>
  <c r="J10" i="14"/>
  <c r="I11" i="14"/>
  <c r="J11" i="14" s="1"/>
  <c r="I12" i="14"/>
  <c r="J12" i="14" s="1"/>
  <c r="I13" i="14"/>
  <c r="J13" i="14" s="1"/>
  <c r="I14" i="14"/>
  <c r="J14" i="14" s="1"/>
  <c r="J15" i="14"/>
  <c r="I16" i="14"/>
  <c r="J16" i="14" s="1"/>
  <c r="J17" i="14"/>
  <c r="I18" i="14"/>
  <c r="J18" i="14" s="1"/>
  <c r="I19" i="14"/>
  <c r="J19" i="14" s="1"/>
  <c r="I20" i="14"/>
  <c r="J20" i="14" s="1"/>
  <c r="I21" i="14"/>
  <c r="J21" i="14" s="1"/>
  <c r="I22" i="14"/>
  <c r="J22" i="14" s="1"/>
  <c r="I23" i="14"/>
  <c r="J23" i="14" s="1"/>
  <c r="I24" i="14"/>
  <c r="J24" i="14" s="1"/>
  <c r="I25" i="14"/>
  <c r="J25" i="14" s="1"/>
  <c r="I26" i="14"/>
  <c r="J26" i="14" s="1"/>
  <c r="I27" i="14"/>
  <c r="J27" i="14" s="1"/>
  <c r="I28" i="14"/>
  <c r="J28" i="14" s="1"/>
  <c r="I29" i="14"/>
  <c r="J29" i="14" s="1"/>
  <c r="J30" i="14"/>
  <c r="I31" i="14"/>
  <c r="J31" i="14" s="1"/>
  <c r="J32" i="14"/>
  <c r="I33" i="14"/>
  <c r="J33" i="14" s="1"/>
  <c r="I34" i="14"/>
  <c r="J34" i="14" s="1"/>
  <c r="I35" i="14"/>
  <c r="J35" i="14" s="1"/>
  <c r="I36" i="14"/>
  <c r="J36" i="14" s="1"/>
  <c r="I37" i="14"/>
  <c r="J37" i="14" s="1"/>
  <c r="I38" i="14"/>
  <c r="J38" i="14" s="1"/>
  <c r="I39" i="14"/>
  <c r="J39" i="14" s="1"/>
  <c r="I40" i="14"/>
  <c r="J40" i="14" s="1"/>
  <c r="I41" i="14"/>
  <c r="J41" i="14" s="1"/>
  <c r="I42" i="14"/>
  <c r="J42" i="14" s="1"/>
  <c r="I43" i="14"/>
  <c r="J43" i="14" s="1"/>
  <c r="I44" i="14"/>
  <c r="J44" i="14" s="1"/>
  <c r="J45" i="14"/>
  <c r="I46" i="14"/>
  <c r="J46" i="14" s="1"/>
  <c r="I47" i="14"/>
  <c r="J47" i="14" s="1"/>
  <c r="I48" i="14"/>
  <c r="J48" i="14" s="1"/>
  <c r="I49" i="14"/>
  <c r="J49" i="14" s="1"/>
  <c r="I50" i="14"/>
  <c r="J50" i="14" s="1"/>
  <c r="I51" i="14"/>
  <c r="J51" i="14" s="1"/>
  <c r="J52" i="14"/>
  <c r="I53" i="14"/>
  <c r="J53" i="14" s="1"/>
  <c r="I54" i="14"/>
  <c r="J54" i="14" s="1"/>
  <c r="I55" i="14"/>
  <c r="J55" i="14" s="1"/>
  <c r="I56" i="14"/>
  <c r="J56" i="14" s="1"/>
  <c r="I57" i="14"/>
  <c r="J57" i="14" s="1"/>
  <c r="I58" i="14"/>
  <c r="J58" i="14" s="1"/>
  <c r="I59" i="14"/>
  <c r="J59" i="14" s="1"/>
  <c r="I60" i="14"/>
  <c r="J60" i="14" s="1"/>
  <c r="I61" i="14"/>
  <c r="J61" i="14" s="1"/>
  <c r="I62" i="14"/>
  <c r="J62" i="14" s="1"/>
  <c r="J64" i="14"/>
  <c r="J65" i="14"/>
  <c r="I66" i="14"/>
  <c r="J66" i="14" s="1"/>
  <c r="J67" i="14"/>
  <c r="I68" i="14"/>
  <c r="J68" i="14" s="1"/>
  <c r="I69" i="14"/>
  <c r="J69" i="14" s="1"/>
  <c r="J70" i="14"/>
  <c r="I71" i="14"/>
  <c r="J71" i="14" s="1"/>
  <c r="I72" i="14"/>
  <c r="J72" i="14" s="1"/>
  <c r="I73" i="14"/>
  <c r="J73" i="14" s="1"/>
  <c r="I74" i="14"/>
  <c r="J74" i="14" s="1"/>
  <c r="I75" i="14"/>
  <c r="J75" i="14" s="1"/>
  <c r="J76" i="14"/>
  <c r="I77" i="14"/>
  <c r="J77" i="14" s="1"/>
  <c r="J78" i="14"/>
  <c r="J79" i="14"/>
  <c r="I80" i="14"/>
  <c r="J80" i="14" s="1"/>
  <c r="I81" i="14"/>
  <c r="J81" i="14" s="1"/>
  <c r="I82" i="14"/>
  <c r="J82" i="14" s="1"/>
  <c r="I83" i="14"/>
  <c r="J83" i="14" s="1"/>
  <c r="I84" i="14"/>
  <c r="J84" i="14" s="1"/>
  <c r="I85" i="14"/>
  <c r="J85" i="14" s="1"/>
  <c r="I86" i="14"/>
  <c r="J86" i="14" s="1"/>
  <c r="I87" i="14"/>
  <c r="J87" i="14" s="1"/>
  <c r="I88" i="14"/>
  <c r="J88" i="14" s="1"/>
  <c r="I89" i="14"/>
  <c r="J89" i="14" s="1"/>
  <c r="I90" i="14"/>
  <c r="J90" i="14" s="1"/>
  <c r="I91" i="14"/>
  <c r="J91" i="14" s="1"/>
  <c r="I92" i="14"/>
  <c r="J92" i="14" s="1"/>
  <c r="I93" i="14"/>
  <c r="J93" i="14" s="1"/>
  <c r="I94" i="14"/>
  <c r="J94" i="14" s="1"/>
  <c r="I95" i="14"/>
  <c r="J95" i="14" s="1"/>
  <c r="I96" i="14"/>
  <c r="J96" i="14" s="1"/>
  <c r="I97" i="14"/>
  <c r="J97" i="14" s="1"/>
  <c r="I98" i="14"/>
  <c r="J98" i="14" s="1"/>
  <c r="I99" i="14"/>
  <c r="J99" i="14" s="1"/>
  <c r="I100" i="14"/>
  <c r="J100" i="14" s="1"/>
  <c r="I101" i="14"/>
  <c r="J101" i="14" s="1"/>
  <c r="I102" i="14"/>
  <c r="J102" i="14" s="1"/>
  <c r="I103" i="14"/>
  <c r="J103" i="14" s="1"/>
  <c r="I104" i="14"/>
  <c r="J104" i="14" s="1"/>
  <c r="I105" i="14"/>
  <c r="J105" i="14" s="1"/>
  <c r="I106" i="14"/>
  <c r="J106" i="14" s="1"/>
  <c r="J107" i="14"/>
  <c r="J108" i="14"/>
  <c r="I125" i="14"/>
  <c r="J125" i="14" s="1"/>
  <c r="I126" i="14"/>
  <c r="J126" i="14" s="1"/>
  <c r="I127" i="14"/>
  <c r="J127" i="14" s="1"/>
  <c r="I128" i="14"/>
  <c r="J128" i="14" s="1"/>
  <c r="J129" i="14"/>
  <c r="I130" i="14"/>
  <c r="J130" i="14" s="1"/>
  <c r="I131" i="14"/>
  <c r="J131" i="14" s="1"/>
  <c r="I132" i="14"/>
  <c r="J132" i="14" s="1"/>
  <c r="I133" i="14"/>
  <c r="J133" i="14" s="1"/>
  <c r="I134" i="14"/>
  <c r="J134" i="14" s="1"/>
  <c r="I135" i="14"/>
  <c r="J135" i="14" s="1"/>
  <c r="I136" i="14"/>
  <c r="J136" i="14" s="1"/>
  <c r="I137" i="14"/>
  <c r="J137" i="14" s="1"/>
  <c r="I138" i="14"/>
  <c r="J138" i="14" s="1"/>
  <c r="I140" i="14"/>
  <c r="J140" i="14" s="1"/>
  <c r="I141" i="14"/>
  <c r="J141" i="14" s="1"/>
  <c r="I142" i="14"/>
  <c r="J142" i="14" s="1"/>
  <c r="I143" i="14"/>
  <c r="J143" i="14" s="1"/>
  <c r="I144" i="14"/>
  <c r="J144" i="14" s="1"/>
  <c r="I145" i="14"/>
  <c r="J145" i="14" s="1"/>
  <c r="I146" i="14"/>
  <c r="J146" i="14" s="1"/>
  <c r="I147" i="14"/>
  <c r="J147" i="14" s="1"/>
  <c r="I148" i="14"/>
  <c r="J148" i="14" s="1"/>
  <c r="I149" i="14"/>
  <c r="J149" i="14" s="1"/>
  <c r="I215" i="14"/>
  <c r="J215" i="14" s="1"/>
  <c r="I216" i="14"/>
  <c r="J216" i="14" s="1"/>
  <c r="I217" i="14"/>
  <c r="J217" i="14" s="1"/>
  <c r="I218" i="14"/>
  <c r="J218" i="14" s="1"/>
  <c r="I232" i="14"/>
  <c r="J232" i="14" s="1"/>
  <c r="I233" i="14"/>
  <c r="J233" i="14" s="1"/>
  <c r="I234" i="14"/>
  <c r="J234" i="14" s="1"/>
  <c r="I235" i="14"/>
  <c r="J235" i="14" s="1"/>
  <c r="I236" i="14"/>
  <c r="J236" i="14" s="1"/>
  <c r="I237" i="14"/>
  <c r="J237" i="14" s="1"/>
  <c r="I238" i="14"/>
  <c r="J238" i="14" s="1"/>
  <c r="I239" i="14"/>
  <c r="J239" i="14" s="1"/>
  <c r="I240" i="14"/>
  <c r="J240" i="14" s="1"/>
  <c r="I241" i="14"/>
  <c r="J241" i="14" s="1"/>
  <c r="I242" i="14"/>
  <c r="J242" i="14" s="1"/>
  <c r="I243" i="14"/>
  <c r="J243" i="14" s="1"/>
  <c r="I245" i="14"/>
  <c r="J245" i="14" s="1"/>
  <c r="I246" i="14"/>
  <c r="J246" i="14" s="1"/>
  <c r="I247" i="14"/>
  <c r="J247" i="14" s="1"/>
  <c r="I248" i="14"/>
  <c r="J248" i="14" s="1"/>
  <c r="I249" i="14"/>
  <c r="J249" i="14" s="1"/>
  <c r="I250" i="14"/>
  <c r="J250" i="14" s="1"/>
  <c r="I251" i="14"/>
  <c r="J251" i="14" s="1"/>
  <c r="I252" i="14"/>
  <c r="J252" i="14" s="1"/>
  <c r="I253" i="14"/>
  <c r="J253" i="14" s="1"/>
  <c r="I254" i="14"/>
  <c r="J254" i="14" s="1"/>
  <c r="I255" i="14"/>
  <c r="J255" i="14" s="1"/>
  <c r="I256" i="14"/>
  <c r="J256" i="14" s="1"/>
  <c r="I257" i="14"/>
  <c r="J257" i="14" s="1"/>
  <c r="I258" i="14"/>
  <c r="J258" i="14" s="1"/>
  <c r="I259" i="14"/>
  <c r="J259" i="14" s="1"/>
  <c r="I260" i="14"/>
  <c r="J260" i="14" s="1"/>
  <c r="I261" i="14"/>
  <c r="J261" i="14" s="1"/>
  <c r="I262" i="14"/>
  <c r="J262" i="14" s="1"/>
  <c r="I263" i="14"/>
  <c r="J263" i="14" s="1"/>
  <c r="I264" i="14"/>
  <c r="J264" i="14" s="1"/>
  <c r="I265" i="14"/>
  <c r="J265" i="14" s="1"/>
  <c r="I266" i="14"/>
  <c r="J266" i="14" s="1"/>
  <c r="I267" i="14"/>
  <c r="J267" i="14" s="1"/>
  <c r="I268" i="14"/>
  <c r="J268" i="14" s="1"/>
  <c r="I269" i="14"/>
  <c r="J269" i="14" s="1"/>
  <c r="I270" i="14"/>
  <c r="J270" i="14" s="1"/>
  <c r="I271" i="14"/>
  <c r="J271" i="14" s="1"/>
  <c r="I272" i="14"/>
  <c r="J272" i="14" s="1"/>
  <c r="I273" i="14"/>
  <c r="J273" i="14" s="1"/>
  <c r="I274" i="14"/>
  <c r="J274" i="14" s="1"/>
  <c r="I275" i="14"/>
  <c r="J275" i="14" s="1"/>
  <c r="I279" i="14"/>
  <c r="J279" i="14" s="1"/>
  <c r="I282" i="14"/>
  <c r="J282" i="14" s="1"/>
  <c r="I284" i="14"/>
  <c r="J284" i="14" s="1"/>
  <c r="I285" i="14"/>
  <c r="J285" i="14" s="1"/>
  <c r="I293" i="14"/>
  <c r="J293" i="14" s="1"/>
  <c r="I295" i="14"/>
  <c r="J295" i="14" s="1"/>
  <c r="I298" i="14"/>
  <c r="J298" i="14" s="1"/>
  <c r="I304" i="14"/>
  <c r="J304" i="14" s="1"/>
  <c r="I306" i="14"/>
  <c r="J306" i="14" s="1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215" i="14"/>
  <c r="H216" i="14"/>
  <c r="H217" i="14"/>
  <c r="H21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215" i="14"/>
  <c r="F216" i="14"/>
  <c r="F217" i="14"/>
  <c r="F218" i="14"/>
  <c r="K314" i="14" l="1"/>
  <c r="G314" i="14"/>
  <c r="H45" i="11" l="1"/>
  <c r="I45" i="11" s="1"/>
  <c r="J45" i="11"/>
  <c r="K45" i="11" s="1"/>
  <c r="F45" i="11"/>
  <c r="G45" i="11" s="1"/>
  <c r="J27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I8" i="9"/>
  <c r="J8" i="9" s="1"/>
  <c r="I9" i="9"/>
  <c r="J9" i="9" s="1"/>
  <c r="I10" i="9"/>
  <c r="J10" i="9" s="1"/>
  <c r="I11" i="9"/>
  <c r="J11" i="9" s="1"/>
  <c r="I12" i="9"/>
  <c r="J12" i="9" s="1"/>
  <c r="I13" i="9"/>
  <c r="J13" i="9" s="1"/>
  <c r="I14" i="9"/>
  <c r="J14" i="9" s="1"/>
  <c r="I15" i="9"/>
  <c r="J15" i="9" s="1"/>
  <c r="I16" i="9"/>
  <c r="J16" i="9" s="1"/>
  <c r="J17" i="9"/>
  <c r="I18" i="9"/>
  <c r="J18" i="9" s="1"/>
  <c r="I19" i="9"/>
  <c r="J19" i="9" s="1"/>
  <c r="I20" i="9"/>
  <c r="J20" i="9" s="1"/>
  <c r="I21" i="9"/>
  <c r="J21" i="9" s="1"/>
  <c r="I22" i="9"/>
  <c r="J22" i="9" s="1"/>
  <c r="I23" i="9"/>
  <c r="J23" i="9" s="1"/>
  <c r="I24" i="9"/>
  <c r="J24" i="9" s="1"/>
  <c r="I25" i="9"/>
  <c r="J25" i="9" s="1"/>
  <c r="I26" i="9"/>
  <c r="J26" i="9" s="1"/>
  <c r="I27" i="9"/>
  <c r="J27" i="9" s="1"/>
  <c r="I28" i="9"/>
  <c r="J28" i="9" s="1"/>
  <c r="I29" i="9"/>
  <c r="J29" i="9" s="1"/>
  <c r="I30" i="9"/>
  <c r="J30" i="9" s="1"/>
  <c r="I31" i="9"/>
  <c r="J31" i="9" s="1"/>
  <c r="I32" i="9"/>
  <c r="J32" i="9" s="1"/>
  <c r="I33" i="9"/>
  <c r="J33" i="9" s="1"/>
  <c r="I34" i="9"/>
  <c r="J34" i="9" s="1"/>
  <c r="I35" i="9"/>
  <c r="J35" i="9" s="1"/>
  <c r="I36" i="9"/>
  <c r="J36" i="9" s="1"/>
  <c r="I37" i="9"/>
  <c r="J37" i="9" s="1"/>
  <c r="I38" i="9"/>
  <c r="J38" i="9" s="1"/>
  <c r="I39" i="9"/>
  <c r="J39" i="9" s="1"/>
  <c r="I40" i="9"/>
  <c r="J40" i="9" s="1"/>
  <c r="I41" i="9"/>
  <c r="J41" i="9" s="1"/>
  <c r="I42" i="9"/>
  <c r="J42" i="9" s="1"/>
  <c r="I43" i="9"/>
  <c r="J43" i="9" s="1"/>
  <c r="I44" i="9"/>
  <c r="J44" i="9" s="1"/>
  <c r="I45" i="9"/>
  <c r="J45" i="9" s="1"/>
  <c r="J46" i="9"/>
  <c r="I47" i="9"/>
  <c r="J47" i="9" s="1"/>
  <c r="I48" i="9"/>
  <c r="J48" i="9" s="1"/>
  <c r="I49" i="9"/>
  <c r="J49" i="9" s="1"/>
  <c r="I50" i="9"/>
  <c r="J50" i="9" s="1"/>
  <c r="I51" i="9"/>
  <c r="J51" i="9" s="1"/>
  <c r="I52" i="9"/>
  <c r="J52" i="9" s="1"/>
  <c r="I53" i="9"/>
  <c r="J53" i="9" s="1"/>
  <c r="I54" i="9"/>
  <c r="J54" i="9" s="1"/>
  <c r="I55" i="9"/>
  <c r="J55" i="9" s="1"/>
  <c r="I56" i="9"/>
  <c r="J56" i="9" s="1"/>
  <c r="I57" i="9"/>
  <c r="J57" i="9" s="1"/>
  <c r="I58" i="9"/>
  <c r="J58" i="9" s="1"/>
  <c r="I59" i="9"/>
  <c r="J59" i="9" s="1"/>
  <c r="I60" i="9"/>
  <c r="J60" i="9" s="1"/>
  <c r="I61" i="9"/>
  <c r="J61" i="9" s="1"/>
  <c r="I62" i="9"/>
  <c r="J62" i="9" s="1"/>
  <c r="I63" i="9"/>
  <c r="J63" i="9" s="1"/>
  <c r="I64" i="9"/>
  <c r="J64" i="9" s="1"/>
  <c r="I65" i="9"/>
  <c r="J65" i="9" s="1"/>
  <c r="I66" i="9"/>
  <c r="J66" i="9" s="1"/>
  <c r="I67" i="9"/>
  <c r="J67" i="9" s="1"/>
  <c r="I68" i="9"/>
  <c r="J68" i="9" s="1"/>
  <c r="I69" i="9"/>
  <c r="J69" i="9" s="1"/>
  <c r="I70" i="9"/>
  <c r="J70" i="9" s="1"/>
  <c r="I71" i="9"/>
  <c r="J71" i="9" s="1"/>
  <c r="I72" i="9"/>
  <c r="J72" i="9" s="1"/>
  <c r="I73" i="9"/>
  <c r="J73" i="9" s="1"/>
  <c r="I74" i="9"/>
  <c r="J74" i="9" s="1"/>
  <c r="J75" i="9"/>
  <c r="I76" i="9"/>
  <c r="J76" i="9" s="1"/>
  <c r="I77" i="9"/>
  <c r="J77" i="9" s="1"/>
  <c r="I78" i="9"/>
  <c r="J78" i="9" s="1"/>
  <c r="I79" i="9"/>
  <c r="J79" i="9" s="1"/>
  <c r="I80" i="9"/>
  <c r="J80" i="9" s="1"/>
  <c r="I81" i="9"/>
  <c r="J81" i="9" s="1"/>
  <c r="I82" i="9"/>
  <c r="J82" i="9" s="1"/>
  <c r="I83" i="9"/>
  <c r="J83" i="9" s="1"/>
  <c r="I84" i="9"/>
  <c r="J84" i="9" s="1"/>
  <c r="I85" i="9"/>
  <c r="J85" i="9" s="1"/>
  <c r="I86" i="9"/>
  <c r="J86" i="9" s="1"/>
  <c r="I87" i="9"/>
  <c r="J87" i="9" s="1"/>
  <c r="I88" i="9"/>
  <c r="J88" i="9" s="1"/>
  <c r="I89" i="9"/>
  <c r="J89" i="9" s="1"/>
  <c r="I90" i="9"/>
  <c r="J90" i="9" s="1"/>
  <c r="I91" i="9"/>
  <c r="J91" i="9" s="1"/>
  <c r="I92" i="9"/>
  <c r="J92" i="9" s="1"/>
  <c r="I93" i="9"/>
  <c r="J93" i="9" s="1"/>
  <c r="I94" i="9"/>
  <c r="J94" i="9" s="1"/>
  <c r="I95" i="9"/>
  <c r="J95" i="9" s="1"/>
  <c r="I96" i="9"/>
  <c r="J96" i="9" s="1"/>
  <c r="I97" i="9"/>
  <c r="J97" i="9" s="1"/>
  <c r="I98" i="9"/>
  <c r="J98" i="9" s="1"/>
  <c r="I99" i="9"/>
  <c r="J99" i="9" s="1"/>
  <c r="I100" i="9"/>
  <c r="J100" i="9" s="1"/>
  <c r="I101" i="9"/>
  <c r="J101" i="9" s="1"/>
  <c r="I102" i="9"/>
  <c r="J102" i="9" s="1"/>
  <c r="I103" i="9"/>
  <c r="J103" i="9" s="1"/>
  <c r="I104" i="9"/>
  <c r="J104" i="9" s="1"/>
  <c r="I105" i="9"/>
  <c r="J105" i="9" s="1"/>
  <c r="I106" i="9"/>
  <c r="J106" i="9" s="1"/>
  <c r="I107" i="9"/>
  <c r="J107" i="9" s="1"/>
  <c r="I108" i="9"/>
  <c r="J108" i="9" s="1"/>
  <c r="I109" i="9"/>
  <c r="J109" i="9" s="1"/>
  <c r="I110" i="9"/>
  <c r="J110" i="9" s="1"/>
  <c r="I111" i="9"/>
  <c r="J111" i="9" s="1"/>
  <c r="I112" i="9"/>
  <c r="J112" i="9" s="1"/>
  <c r="I113" i="9"/>
  <c r="J113" i="9" s="1"/>
  <c r="I114" i="9"/>
  <c r="J114" i="9" s="1"/>
  <c r="I115" i="9"/>
  <c r="J115" i="9" s="1"/>
  <c r="I116" i="9"/>
  <c r="J116" i="9" s="1"/>
  <c r="I117" i="9"/>
  <c r="J117" i="9" s="1"/>
  <c r="I118" i="9"/>
  <c r="J118" i="9" s="1"/>
  <c r="I119" i="9"/>
  <c r="J119" i="9" s="1"/>
  <c r="I120" i="9"/>
  <c r="J120" i="9" s="1"/>
  <c r="I121" i="9"/>
  <c r="J121" i="9" s="1"/>
  <c r="I122" i="9"/>
  <c r="J122" i="9" s="1"/>
  <c r="I123" i="9"/>
  <c r="J123" i="9" s="1"/>
  <c r="I124" i="9"/>
  <c r="J124" i="9" s="1"/>
  <c r="I125" i="9"/>
  <c r="J125" i="9" s="1"/>
  <c r="I126" i="9"/>
  <c r="J126" i="9" s="1"/>
  <c r="I127" i="9"/>
  <c r="J127" i="9" s="1"/>
  <c r="I128" i="9"/>
  <c r="J128" i="9" s="1"/>
  <c r="I129" i="9"/>
  <c r="J129" i="9" s="1"/>
  <c r="I130" i="9"/>
  <c r="J130" i="9" s="1"/>
  <c r="I131" i="9"/>
  <c r="J131" i="9" s="1"/>
  <c r="I132" i="9"/>
  <c r="J132" i="9" s="1"/>
  <c r="J133" i="9"/>
  <c r="I134" i="9"/>
  <c r="J134" i="9" s="1"/>
  <c r="I135" i="9"/>
  <c r="J135" i="9" s="1"/>
  <c r="I136" i="9"/>
  <c r="J136" i="9" s="1"/>
  <c r="I137" i="9"/>
  <c r="J137" i="9" s="1"/>
  <c r="I138" i="9"/>
  <c r="J138" i="9" s="1"/>
  <c r="I139" i="9"/>
  <c r="J139" i="9" s="1"/>
  <c r="I140" i="9"/>
  <c r="J140" i="9" s="1"/>
  <c r="I141" i="9"/>
  <c r="J141" i="9" s="1"/>
  <c r="I142" i="9"/>
  <c r="J142" i="9" s="1"/>
  <c r="I143" i="9"/>
  <c r="J143" i="9" s="1"/>
  <c r="I144" i="9"/>
  <c r="J144" i="9" s="1"/>
  <c r="I145" i="9"/>
  <c r="J145" i="9" s="1"/>
  <c r="I146" i="9"/>
  <c r="J146" i="9" s="1"/>
  <c r="I147" i="9"/>
  <c r="J147" i="9" s="1"/>
  <c r="I148" i="9"/>
  <c r="J148" i="9" s="1"/>
  <c r="I149" i="9"/>
  <c r="J149" i="9" s="1"/>
  <c r="I150" i="9"/>
  <c r="J150" i="9" s="1"/>
  <c r="I151" i="9"/>
  <c r="J151" i="9" s="1"/>
  <c r="I152" i="9"/>
  <c r="J152" i="9" s="1"/>
  <c r="I153" i="9"/>
  <c r="J153" i="9" s="1"/>
  <c r="I154" i="9"/>
  <c r="J154" i="9" s="1"/>
  <c r="I155" i="9"/>
  <c r="J155" i="9" s="1"/>
  <c r="I156" i="9"/>
  <c r="J156" i="9" s="1"/>
  <c r="I157" i="9"/>
  <c r="J157" i="9" s="1"/>
  <c r="I158" i="9"/>
  <c r="J158" i="9" s="1"/>
  <c r="I159" i="9"/>
  <c r="J159" i="9" s="1"/>
  <c r="I160" i="9"/>
  <c r="J160" i="9" s="1"/>
  <c r="I161" i="9"/>
  <c r="J161" i="9" s="1"/>
  <c r="I162" i="9"/>
  <c r="J162" i="9" s="1"/>
  <c r="I163" i="9"/>
  <c r="J163" i="9" s="1"/>
  <c r="I164" i="9"/>
  <c r="J164" i="9" s="1"/>
  <c r="I165" i="9"/>
  <c r="J165" i="9" s="1"/>
  <c r="I166" i="9"/>
  <c r="J166" i="9" s="1"/>
  <c r="I167" i="9"/>
  <c r="J167" i="9" s="1"/>
  <c r="I168" i="9"/>
  <c r="J168" i="9" s="1"/>
  <c r="I169" i="9"/>
  <c r="J169" i="9" s="1"/>
  <c r="I170" i="9"/>
  <c r="J170" i="9" s="1"/>
  <c r="I171" i="9"/>
  <c r="J171" i="9" s="1"/>
  <c r="I172" i="9"/>
  <c r="J172" i="9" s="1"/>
  <c r="I173" i="9"/>
  <c r="J173" i="9" s="1"/>
  <c r="I174" i="9"/>
  <c r="J174" i="9" s="1"/>
  <c r="I175" i="9"/>
  <c r="J175" i="9" s="1"/>
  <c r="I176" i="9"/>
  <c r="J176" i="9" s="1"/>
  <c r="I177" i="9"/>
  <c r="J177" i="9" s="1"/>
  <c r="I178" i="9"/>
  <c r="J178" i="9" s="1"/>
  <c r="I179" i="9"/>
  <c r="J179" i="9" s="1"/>
  <c r="I180" i="9"/>
  <c r="J180" i="9" s="1"/>
  <c r="J181" i="9"/>
  <c r="I182" i="9"/>
  <c r="J182" i="9" s="1"/>
  <c r="I183" i="9"/>
  <c r="J183" i="9" s="1"/>
  <c r="I184" i="9"/>
  <c r="J184" i="9" s="1"/>
  <c r="I185" i="9"/>
  <c r="J185" i="9" s="1"/>
  <c r="I186" i="9"/>
  <c r="J186" i="9" s="1"/>
  <c r="I187" i="9"/>
  <c r="J187" i="9" s="1"/>
  <c r="I188" i="9"/>
  <c r="J188" i="9" s="1"/>
  <c r="I189" i="9"/>
  <c r="J189" i="9" s="1"/>
  <c r="I190" i="9"/>
  <c r="J190" i="9" s="1"/>
  <c r="I191" i="9"/>
  <c r="J191" i="9" s="1"/>
  <c r="I192" i="9"/>
  <c r="J192" i="9" s="1"/>
  <c r="I193" i="9"/>
  <c r="J193" i="9" s="1"/>
  <c r="I194" i="9"/>
  <c r="J194" i="9" s="1"/>
  <c r="I195" i="9"/>
  <c r="J195" i="9" s="1"/>
  <c r="J196" i="9"/>
  <c r="I290" i="9"/>
  <c r="J290" i="9" s="1"/>
  <c r="I291" i="9"/>
  <c r="J291" i="9" s="1"/>
  <c r="I292" i="9"/>
  <c r="J292" i="9" s="1"/>
  <c r="I293" i="9"/>
  <c r="J293" i="9" s="1"/>
  <c r="I294" i="9"/>
  <c r="J294" i="9" s="1"/>
  <c r="I295" i="9"/>
  <c r="J295" i="9" s="1"/>
  <c r="I296" i="9"/>
  <c r="J296" i="9" s="1"/>
  <c r="I297" i="9"/>
  <c r="J297" i="9" s="1"/>
  <c r="I298" i="9"/>
  <c r="J298" i="9" s="1"/>
  <c r="I299" i="9"/>
  <c r="J299" i="9" s="1"/>
  <c r="I300" i="9"/>
  <c r="J300" i="9" s="1"/>
  <c r="I301" i="9"/>
  <c r="J301" i="9" s="1"/>
  <c r="I302" i="9"/>
  <c r="J302" i="9" s="1"/>
  <c r="I303" i="9"/>
  <c r="J303" i="9" s="1"/>
  <c r="I304" i="9"/>
  <c r="J304" i="9" s="1"/>
  <c r="I305" i="9"/>
  <c r="J305" i="9" s="1"/>
  <c r="I306" i="9"/>
  <c r="J306" i="9" s="1"/>
  <c r="I307" i="9"/>
  <c r="J307" i="9" s="1"/>
  <c r="I308" i="9"/>
  <c r="J308" i="9" s="1"/>
  <c r="I309" i="9"/>
  <c r="J309" i="9" s="1"/>
  <c r="I310" i="9"/>
  <c r="J310" i="9" s="1"/>
  <c r="I311" i="9"/>
  <c r="J311" i="9" s="1"/>
  <c r="I312" i="9"/>
  <c r="J312" i="9" s="1"/>
  <c r="I313" i="9"/>
  <c r="J313" i="9" s="1"/>
  <c r="I314" i="9"/>
  <c r="J314" i="9" s="1"/>
  <c r="I315" i="9"/>
  <c r="J315" i="9" s="1"/>
  <c r="I316" i="9"/>
  <c r="J316" i="9" s="1"/>
  <c r="I317" i="9"/>
  <c r="J317" i="9" s="1"/>
  <c r="I318" i="9"/>
  <c r="J318" i="9" s="1"/>
  <c r="I319" i="9"/>
  <c r="J319" i="9" s="1"/>
  <c r="I320" i="9"/>
  <c r="J320" i="9" s="1"/>
  <c r="I321" i="9"/>
  <c r="J321" i="9" s="1"/>
  <c r="I322" i="9"/>
  <c r="J322" i="9" s="1"/>
  <c r="I323" i="9"/>
  <c r="J323" i="9" s="1"/>
  <c r="I324" i="9"/>
  <c r="J324" i="9" s="1"/>
  <c r="I325" i="9"/>
  <c r="J325" i="9" s="1"/>
  <c r="I326" i="9"/>
  <c r="J326" i="9" s="1"/>
  <c r="I327" i="9"/>
  <c r="J327" i="9" s="1"/>
  <c r="I328" i="9"/>
  <c r="J328" i="9" s="1"/>
  <c r="I329" i="9"/>
  <c r="J329" i="9" s="1"/>
  <c r="I330" i="9"/>
  <c r="J330" i="9" s="1"/>
  <c r="I331" i="9"/>
  <c r="J331" i="9" s="1"/>
  <c r="I332" i="9"/>
  <c r="J332" i="9" s="1"/>
  <c r="I333" i="9"/>
  <c r="J333" i="9" s="1"/>
  <c r="I334" i="9"/>
  <c r="J334" i="9" s="1"/>
  <c r="I335" i="9"/>
  <c r="J335" i="9" s="1"/>
  <c r="I336" i="9"/>
  <c r="J336" i="9" s="1"/>
  <c r="I337" i="9"/>
  <c r="J337" i="9" s="1"/>
  <c r="I338" i="9"/>
  <c r="J338" i="9" s="1"/>
  <c r="I339" i="9"/>
  <c r="J339" i="9" s="1"/>
  <c r="I340" i="9"/>
  <c r="J340" i="9" s="1"/>
  <c r="I341" i="9"/>
  <c r="J341" i="9" s="1"/>
  <c r="I342" i="9"/>
  <c r="J342" i="9" s="1"/>
  <c r="I343" i="9"/>
  <c r="J343" i="9" s="1"/>
  <c r="I344" i="9"/>
  <c r="J344" i="9" s="1"/>
  <c r="I345" i="9"/>
  <c r="J345" i="9" s="1"/>
  <c r="I346" i="9"/>
  <c r="J346" i="9" s="1"/>
  <c r="I347" i="9"/>
  <c r="J347" i="9" s="1"/>
  <c r="I348" i="9"/>
  <c r="J348" i="9" s="1"/>
  <c r="I349" i="9"/>
  <c r="J349" i="9" s="1"/>
  <c r="I350" i="9"/>
  <c r="J350" i="9" s="1"/>
  <c r="I351" i="9"/>
  <c r="J351" i="9" s="1"/>
  <c r="I352" i="9"/>
  <c r="J352" i="9" s="1"/>
  <c r="I353" i="9"/>
  <c r="J353" i="9" s="1"/>
  <c r="I354" i="9"/>
  <c r="J354" i="9" s="1"/>
  <c r="I355" i="9"/>
  <c r="J355" i="9" s="1"/>
  <c r="I356" i="9"/>
  <c r="J356" i="9" s="1"/>
  <c r="I357" i="9"/>
  <c r="J357" i="9" s="1"/>
  <c r="I358" i="9"/>
  <c r="J358" i="9" s="1"/>
  <c r="I359" i="9"/>
  <c r="J359" i="9" s="1"/>
  <c r="I360" i="9"/>
  <c r="J360" i="9" s="1"/>
  <c r="I361" i="9"/>
  <c r="J361" i="9" s="1"/>
  <c r="I362" i="9"/>
  <c r="J362" i="9" s="1"/>
  <c r="I363" i="9"/>
  <c r="J363" i="9" s="1"/>
  <c r="I364" i="9"/>
  <c r="J364" i="9" s="1"/>
  <c r="I365" i="9"/>
  <c r="J365" i="9" s="1"/>
  <c r="I366" i="9"/>
  <c r="J366" i="9" s="1"/>
  <c r="I367" i="9"/>
  <c r="J367" i="9" s="1"/>
  <c r="I368" i="9"/>
  <c r="J368" i="9" s="1"/>
  <c r="I369" i="9"/>
  <c r="J369" i="9" s="1"/>
  <c r="I370" i="9"/>
  <c r="J370" i="9" s="1"/>
  <c r="I371" i="9"/>
  <c r="J371" i="9" s="1"/>
  <c r="I372" i="9"/>
  <c r="J372" i="9" s="1"/>
  <c r="I373" i="9"/>
  <c r="J373" i="9" s="1"/>
  <c r="I374" i="9"/>
  <c r="J374" i="9" s="1"/>
  <c r="I375" i="9"/>
  <c r="J375" i="9" s="1"/>
  <c r="I376" i="9"/>
  <c r="J376" i="9" s="1"/>
  <c r="I377" i="9"/>
  <c r="J377" i="9" s="1"/>
  <c r="I378" i="9"/>
  <c r="J378" i="9" s="1"/>
  <c r="I379" i="9"/>
  <c r="J379" i="9" s="1"/>
  <c r="I380" i="9"/>
  <c r="J380" i="9" s="1"/>
  <c r="I381" i="9"/>
  <c r="J381" i="9" s="1"/>
  <c r="I382" i="9"/>
  <c r="J382" i="9" s="1"/>
  <c r="I383" i="9"/>
  <c r="J383" i="9" s="1"/>
  <c r="I384" i="9"/>
  <c r="J384" i="9" s="1"/>
  <c r="I385" i="9"/>
  <c r="J385" i="9" s="1"/>
  <c r="I386" i="9"/>
  <c r="J386" i="9" s="1"/>
  <c r="I387" i="9"/>
  <c r="J387" i="9" s="1"/>
  <c r="I388" i="9"/>
  <c r="J388" i="9" s="1"/>
  <c r="I389" i="9"/>
  <c r="J389" i="9" s="1"/>
  <c r="I390" i="9"/>
  <c r="J390" i="9" s="1"/>
  <c r="I391" i="9"/>
  <c r="J391" i="9" s="1"/>
  <c r="I392" i="9"/>
  <c r="J392" i="9" s="1"/>
  <c r="I393" i="9"/>
  <c r="J393" i="9" s="1"/>
  <c r="I394" i="9"/>
  <c r="J394" i="9" s="1"/>
  <c r="I395" i="9"/>
  <c r="J395" i="9" s="1"/>
  <c r="I396" i="9"/>
  <c r="J396" i="9" s="1"/>
  <c r="I397" i="9"/>
  <c r="J397" i="9" s="1"/>
  <c r="I398" i="9"/>
  <c r="J398" i="9" s="1"/>
  <c r="I399" i="9"/>
  <c r="J399" i="9" s="1"/>
  <c r="I400" i="9"/>
  <c r="J400" i="9" s="1"/>
  <c r="I401" i="9"/>
  <c r="J401" i="9" s="1"/>
  <c r="I402" i="9"/>
  <c r="J402" i="9" s="1"/>
  <c r="I403" i="9"/>
  <c r="J403" i="9" s="1"/>
  <c r="I404" i="9"/>
  <c r="J404" i="9" s="1"/>
  <c r="I405" i="9"/>
  <c r="J405" i="9" s="1"/>
  <c r="I406" i="9"/>
  <c r="J406" i="9" s="1"/>
  <c r="I407" i="9"/>
  <c r="J407" i="9" s="1"/>
  <c r="I408" i="9"/>
  <c r="J408" i="9" s="1"/>
  <c r="I409" i="9"/>
  <c r="J409" i="9" s="1"/>
  <c r="I410" i="9"/>
  <c r="J410" i="9" s="1"/>
  <c r="I411" i="9"/>
  <c r="J411" i="9" s="1"/>
  <c r="I412" i="9"/>
  <c r="J412" i="9" s="1"/>
  <c r="I413" i="9"/>
  <c r="J413" i="9" s="1"/>
  <c r="I414" i="9"/>
  <c r="J414" i="9" s="1"/>
  <c r="I415" i="9"/>
  <c r="J415" i="9" s="1"/>
  <c r="I416" i="9"/>
  <c r="J416" i="9" s="1"/>
  <c r="I417" i="9"/>
  <c r="J417" i="9" s="1"/>
  <c r="I418" i="9"/>
  <c r="J418" i="9" s="1"/>
  <c r="I419" i="9"/>
  <c r="J419" i="9" s="1"/>
  <c r="I420" i="9"/>
  <c r="J420" i="9" s="1"/>
  <c r="I421" i="9"/>
  <c r="J421" i="9" s="1"/>
  <c r="I422" i="9"/>
  <c r="J422" i="9" s="1"/>
  <c r="I423" i="9"/>
  <c r="J423" i="9" s="1"/>
  <c r="I424" i="9"/>
  <c r="J424" i="9" s="1"/>
  <c r="I425" i="9"/>
  <c r="J425" i="9" s="1"/>
  <c r="I426" i="9"/>
  <c r="J426" i="9" s="1"/>
  <c r="I427" i="9"/>
  <c r="J427" i="9" s="1"/>
  <c r="I428" i="9"/>
  <c r="J428" i="9" s="1"/>
  <c r="I429" i="9"/>
  <c r="J429" i="9" s="1"/>
  <c r="I430" i="9"/>
  <c r="J430" i="9" s="1"/>
  <c r="I431" i="9"/>
  <c r="J431" i="9" s="1"/>
  <c r="I432" i="9"/>
  <c r="J432" i="9" s="1"/>
  <c r="I433" i="9"/>
  <c r="J433" i="9" s="1"/>
  <c r="J434" i="9"/>
  <c r="I435" i="9"/>
  <c r="J435" i="9" s="1"/>
  <c r="I436" i="9"/>
  <c r="J436" i="9" s="1"/>
  <c r="I437" i="9"/>
  <c r="J437" i="9" s="1"/>
  <c r="I438" i="9"/>
  <c r="J438" i="9" s="1"/>
  <c r="I439" i="9"/>
  <c r="J439" i="9" s="1"/>
  <c r="I440" i="9"/>
  <c r="J440" i="9" s="1"/>
  <c r="I441" i="9"/>
  <c r="J441" i="9" s="1"/>
  <c r="I442" i="9"/>
  <c r="J442" i="9" s="1"/>
  <c r="I443" i="9"/>
  <c r="J443" i="9" s="1"/>
  <c r="I444" i="9"/>
  <c r="J444" i="9" s="1"/>
  <c r="I445" i="9"/>
  <c r="J445" i="9" s="1"/>
  <c r="I446" i="9"/>
  <c r="J446" i="9" s="1"/>
  <c r="I447" i="9"/>
  <c r="J447" i="9" s="1"/>
  <c r="I448" i="9"/>
  <c r="J448" i="9" s="1"/>
  <c r="I449" i="9"/>
  <c r="J449" i="9" s="1"/>
  <c r="I450" i="9"/>
  <c r="J450" i="9" s="1"/>
  <c r="I451" i="9"/>
  <c r="J451" i="9" s="1"/>
  <c r="I452" i="9"/>
  <c r="J452" i="9" s="1"/>
  <c r="I453" i="9"/>
  <c r="J453" i="9" s="1"/>
  <c r="I454" i="9"/>
  <c r="J454" i="9" s="1"/>
  <c r="I455" i="9"/>
  <c r="J455" i="9" s="1"/>
  <c r="I456" i="9"/>
  <c r="J456" i="9" s="1"/>
  <c r="I457" i="9"/>
  <c r="J457" i="9" s="1"/>
  <c r="I458" i="9"/>
  <c r="J458" i="9" s="1"/>
  <c r="I459" i="9"/>
  <c r="J459" i="9" s="1"/>
  <c r="I460" i="9"/>
  <c r="J460" i="9" s="1"/>
  <c r="I461" i="9"/>
  <c r="J461" i="9" s="1"/>
  <c r="I462" i="9"/>
  <c r="J462" i="9" s="1"/>
  <c r="I463" i="9"/>
  <c r="J463" i="9" s="1"/>
  <c r="I464" i="9"/>
  <c r="J464" i="9" s="1"/>
  <c r="I465" i="9"/>
  <c r="J465" i="9" s="1"/>
  <c r="I466" i="9"/>
  <c r="J466" i="9" s="1"/>
  <c r="I467" i="9"/>
  <c r="J467" i="9" s="1"/>
  <c r="I468" i="9"/>
  <c r="J468" i="9" s="1"/>
  <c r="I469" i="9"/>
  <c r="J469" i="9" s="1"/>
  <c r="I470" i="9"/>
  <c r="J470" i="9" s="1"/>
  <c r="I471" i="9"/>
  <c r="J471" i="9" s="1"/>
  <c r="I472" i="9"/>
  <c r="J472" i="9" s="1"/>
  <c r="I473" i="9"/>
  <c r="J473" i="9" s="1"/>
  <c r="I474" i="9"/>
  <c r="J474" i="9" s="1"/>
  <c r="I475" i="9"/>
  <c r="J475" i="9" s="1"/>
  <c r="I476" i="9"/>
  <c r="J476" i="9" s="1"/>
  <c r="I477" i="9"/>
  <c r="J477" i="9" s="1"/>
  <c r="I478" i="9"/>
  <c r="J478" i="9" s="1"/>
  <c r="I479" i="9"/>
  <c r="J479" i="9" s="1"/>
  <c r="I480" i="9"/>
  <c r="J480" i="9" s="1"/>
  <c r="I481" i="9"/>
  <c r="J481" i="9" s="1"/>
  <c r="I482" i="9"/>
  <c r="J482" i="9" s="1"/>
  <c r="I483" i="9"/>
  <c r="J483" i="9" s="1"/>
  <c r="I484" i="9"/>
  <c r="J484" i="9" s="1"/>
  <c r="I485" i="9"/>
  <c r="J485" i="9" s="1"/>
  <c r="I486" i="9"/>
  <c r="J486" i="9" s="1"/>
  <c r="I487" i="9"/>
  <c r="J487" i="9" s="1"/>
  <c r="I488" i="9"/>
  <c r="J488" i="9" s="1"/>
  <c r="I489" i="9"/>
  <c r="J489" i="9" s="1"/>
  <c r="I490" i="9"/>
  <c r="J490" i="9" s="1"/>
  <c r="J491" i="9"/>
  <c r="I492" i="9"/>
  <c r="J492" i="9" s="1"/>
  <c r="I493" i="9"/>
  <c r="J493" i="9" s="1"/>
  <c r="I494" i="9"/>
  <c r="J494" i="9" s="1"/>
  <c r="I495" i="9"/>
  <c r="J495" i="9" s="1"/>
  <c r="I496" i="9"/>
  <c r="J496" i="9" s="1"/>
  <c r="I497" i="9"/>
  <c r="J497" i="9" s="1"/>
  <c r="I498" i="9"/>
  <c r="J498" i="9" s="1"/>
  <c r="I499" i="9"/>
  <c r="J499" i="9" s="1"/>
  <c r="I500" i="9"/>
  <c r="J500" i="9" s="1"/>
  <c r="I501" i="9"/>
  <c r="J501" i="9" s="1"/>
  <c r="I502" i="9"/>
  <c r="J502" i="9" s="1"/>
  <c r="I503" i="9"/>
  <c r="J503" i="9" s="1"/>
  <c r="I504" i="9"/>
  <c r="J504" i="9" s="1"/>
  <c r="I505" i="9"/>
  <c r="J505" i="9" s="1"/>
  <c r="I506" i="9"/>
  <c r="J506" i="9" s="1"/>
  <c r="I507" i="9"/>
  <c r="J507" i="9" s="1"/>
  <c r="I508" i="9"/>
  <c r="J508" i="9" s="1"/>
  <c r="I509" i="9"/>
  <c r="J509" i="9" s="1"/>
  <c r="I510" i="9"/>
  <c r="J510" i="9" s="1"/>
  <c r="I511" i="9"/>
  <c r="J511" i="9" s="1"/>
  <c r="I512" i="9"/>
  <c r="J512" i="9" s="1"/>
  <c r="I513" i="9"/>
  <c r="J513" i="9" s="1"/>
  <c r="I514" i="9"/>
  <c r="J514" i="9" s="1"/>
  <c r="I515" i="9"/>
  <c r="J515" i="9" s="1"/>
  <c r="I516" i="9"/>
  <c r="J516" i="9" s="1"/>
  <c r="I517" i="9"/>
  <c r="J517" i="9" s="1"/>
  <c r="I518" i="9"/>
  <c r="J518" i="9" s="1"/>
  <c r="I519" i="9"/>
  <c r="J519" i="9" s="1"/>
  <c r="I520" i="9"/>
  <c r="J520" i="9" s="1"/>
  <c r="I521" i="9"/>
  <c r="J521" i="9" s="1"/>
  <c r="I522" i="9"/>
  <c r="J522" i="9" s="1"/>
  <c r="I523" i="9"/>
  <c r="J523" i="9" s="1"/>
  <c r="I524" i="9"/>
  <c r="J524" i="9" s="1"/>
  <c r="I525" i="9"/>
  <c r="J525" i="9" s="1"/>
  <c r="I526" i="9"/>
  <c r="J526" i="9" s="1"/>
  <c r="I527" i="9"/>
  <c r="J527" i="9" s="1"/>
  <c r="J528" i="9"/>
  <c r="I529" i="9"/>
  <c r="J529" i="9" s="1"/>
  <c r="I530" i="9"/>
  <c r="J530" i="9" s="1"/>
  <c r="I531" i="9"/>
  <c r="J531" i="9" s="1"/>
  <c r="I532" i="9"/>
  <c r="J532" i="9" s="1"/>
  <c r="I533" i="9"/>
  <c r="J533" i="9" s="1"/>
  <c r="I534" i="9"/>
  <c r="J534" i="9" s="1"/>
  <c r="I535" i="9"/>
  <c r="J535" i="9" s="1"/>
  <c r="I536" i="9"/>
  <c r="J536" i="9" s="1"/>
  <c r="I537" i="9"/>
  <c r="J537" i="9" s="1"/>
  <c r="I538" i="9"/>
  <c r="J538" i="9" s="1"/>
  <c r="I539" i="9"/>
  <c r="J539" i="9" s="1"/>
  <c r="I540" i="9"/>
  <c r="J540" i="9" s="1"/>
  <c r="I618" i="9"/>
  <c r="J618" i="9" s="1"/>
  <c r="I619" i="9"/>
  <c r="J619" i="9" s="1"/>
  <c r="I620" i="9"/>
  <c r="J620" i="9" s="1"/>
  <c r="I621" i="9"/>
  <c r="J621" i="9" s="1"/>
  <c r="I622" i="9"/>
  <c r="J622" i="9" s="1"/>
  <c r="I623" i="9"/>
  <c r="J623" i="9" s="1"/>
  <c r="I624" i="9"/>
  <c r="J624" i="9" s="1"/>
  <c r="I625" i="9"/>
  <c r="J625" i="9" s="1"/>
  <c r="I626" i="9"/>
  <c r="J626" i="9" s="1"/>
  <c r="I627" i="9"/>
  <c r="J627" i="9" s="1"/>
  <c r="I628" i="9"/>
  <c r="J628" i="9" s="1"/>
  <c r="I629" i="9"/>
  <c r="J629" i="9" s="1"/>
  <c r="I630" i="9"/>
  <c r="J630" i="9" s="1"/>
  <c r="I631" i="9"/>
  <c r="J631" i="9" s="1"/>
  <c r="I632" i="9"/>
  <c r="J632" i="9" s="1"/>
  <c r="I633" i="9"/>
  <c r="J633" i="9" s="1"/>
  <c r="I634" i="9"/>
  <c r="J634" i="9" s="1"/>
  <c r="J635" i="9"/>
  <c r="I637" i="9"/>
  <c r="J637" i="9" s="1"/>
  <c r="I638" i="9"/>
  <c r="J638" i="9" s="1"/>
  <c r="I639" i="9"/>
  <c r="J639" i="9" s="1"/>
  <c r="I640" i="9"/>
  <c r="J640" i="9" s="1"/>
  <c r="I641" i="9"/>
  <c r="J641" i="9" s="1"/>
  <c r="I642" i="9"/>
  <c r="J642" i="9" s="1"/>
  <c r="I643" i="9"/>
  <c r="J643" i="9" s="1"/>
  <c r="I644" i="9"/>
  <c r="J644" i="9" s="1"/>
  <c r="I645" i="9"/>
  <c r="J645" i="9" s="1"/>
  <c r="I646" i="9"/>
  <c r="J646" i="9" s="1"/>
  <c r="I647" i="9"/>
  <c r="J647" i="9" s="1"/>
  <c r="I648" i="9"/>
  <c r="J648" i="9" s="1"/>
  <c r="I649" i="9"/>
  <c r="J649" i="9" s="1"/>
  <c r="I650" i="9"/>
  <c r="J650" i="9" s="1"/>
  <c r="I651" i="9"/>
  <c r="J651" i="9" s="1"/>
  <c r="I652" i="9"/>
  <c r="J652" i="9" s="1"/>
  <c r="I653" i="9"/>
  <c r="J653" i="9" s="1"/>
  <c r="I654" i="9"/>
  <c r="J654" i="9" s="1"/>
  <c r="I655" i="9"/>
  <c r="J655" i="9" s="1"/>
  <c r="I656" i="9"/>
  <c r="J656" i="9" s="1"/>
  <c r="I657" i="9"/>
  <c r="J657" i="9" s="1"/>
  <c r="I658" i="9"/>
  <c r="J658" i="9" s="1"/>
  <c r="I659" i="9"/>
  <c r="J659" i="9" s="1"/>
  <c r="I660" i="9"/>
  <c r="J660" i="9" s="1"/>
  <c r="I661" i="9"/>
  <c r="J661" i="9" s="1"/>
  <c r="I662" i="9"/>
  <c r="J662" i="9" s="1"/>
  <c r="I663" i="9"/>
  <c r="J663" i="9" s="1"/>
  <c r="I664" i="9"/>
  <c r="J664" i="9" s="1"/>
  <c r="I665" i="9"/>
  <c r="J665" i="9" s="1"/>
  <c r="I666" i="9"/>
  <c r="J666" i="9" s="1"/>
  <c r="I667" i="9"/>
  <c r="J667" i="9" s="1"/>
  <c r="I668" i="9"/>
  <c r="J668" i="9" s="1"/>
  <c r="I669" i="9"/>
  <c r="J669" i="9" s="1"/>
  <c r="I670" i="9"/>
  <c r="J670" i="9" s="1"/>
  <c r="I671" i="9"/>
  <c r="J671" i="9" s="1"/>
  <c r="J672" i="9"/>
  <c r="I673" i="9"/>
  <c r="J673" i="9" s="1"/>
  <c r="I674" i="9"/>
  <c r="J674" i="9" s="1"/>
  <c r="I675" i="9"/>
  <c r="J675" i="9" s="1"/>
  <c r="I676" i="9"/>
  <c r="J676" i="9" s="1"/>
  <c r="I677" i="9"/>
  <c r="J677" i="9" s="1"/>
  <c r="I678" i="9"/>
  <c r="J678" i="9" s="1"/>
  <c r="I679" i="9"/>
  <c r="J679" i="9" s="1"/>
  <c r="I680" i="9"/>
  <c r="J680" i="9" s="1"/>
  <c r="I681" i="9"/>
  <c r="J681" i="9" s="1"/>
  <c r="I682" i="9"/>
  <c r="J682" i="9" s="1"/>
  <c r="I683" i="9"/>
  <c r="J683" i="9" s="1"/>
  <c r="I684" i="9"/>
  <c r="J684" i="9" s="1"/>
  <c r="I685" i="9"/>
  <c r="J685" i="9" s="1"/>
  <c r="I686" i="9"/>
  <c r="J686" i="9" s="1"/>
  <c r="I687" i="9"/>
  <c r="J687" i="9" s="1"/>
  <c r="I688" i="9"/>
  <c r="J688" i="9" s="1"/>
  <c r="I689" i="9"/>
  <c r="J689" i="9" s="1"/>
  <c r="I690" i="9"/>
  <c r="J690" i="9" s="1"/>
  <c r="I691" i="9"/>
  <c r="J691" i="9" s="1"/>
  <c r="I692" i="9"/>
  <c r="J692" i="9" s="1"/>
  <c r="I693" i="9"/>
  <c r="J693" i="9" s="1"/>
  <c r="I694" i="9"/>
  <c r="J694" i="9" s="1"/>
  <c r="I695" i="9"/>
  <c r="J695" i="9" s="1"/>
  <c r="I696" i="9"/>
  <c r="J696" i="9" s="1"/>
  <c r="I697" i="9"/>
  <c r="J697" i="9" s="1"/>
  <c r="I698" i="9"/>
  <c r="J698" i="9" s="1"/>
  <c r="I699" i="9"/>
  <c r="J699" i="9" s="1"/>
  <c r="I700" i="9"/>
  <c r="J700" i="9" s="1"/>
  <c r="I701" i="9"/>
  <c r="J701" i="9" s="1"/>
  <c r="I702" i="9"/>
  <c r="J702" i="9" s="1"/>
  <c r="I703" i="9"/>
  <c r="J703" i="9" s="1"/>
  <c r="I704" i="9"/>
  <c r="J704" i="9" s="1"/>
  <c r="I705" i="9"/>
  <c r="J705" i="9" s="1"/>
  <c r="I706" i="9"/>
  <c r="J706" i="9" s="1"/>
  <c r="I707" i="9"/>
  <c r="J707" i="9" s="1"/>
  <c r="I708" i="9"/>
  <c r="J708" i="9" s="1"/>
  <c r="I709" i="9"/>
  <c r="J709" i="9" s="1"/>
  <c r="I710" i="9"/>
  <c r="J710" i="9" s="1"/>
  <c r="I711" i="9"/>
  <c r="J711" i="9" s="1"/>
  <c r="I712" i="9"/>
  <c r="J712" i="9" s="1"/>
  <c r="I713" i="9"/>
  <c r="J713" i="9" s="1"/>
  <c r="I714" i="9"/>
  <c r="J714" i="9" s="1"/>
  <c r="I715" i="9"/>
  <c r="J715" i="9" s="1"/>
  <c r="I716" i="9"/>
  <c r="J716" i="9" s="1"/>
  <c r="I717" i="9"/>
  <c r="J717" i="9" s="1"/>
  <c r="I718" i="9"/>
  <c r="J718" i="9" s="1"/>
  <c r="I719" i="9"/>
  <c r="J719" i="9" s="1"/>
  <c r="I720" i="9"/>
  <c r="J720" i="9" s="1"/>
  <c r="I721" i="9"/>
  <c r="J721" i="9" s="1"/>
  <c r="I722" i="9"/>
  <c r="J722" i="9" s="1"/>
  <c r="I723" i="9"/>
  <c r="J723" i="9" s="1"/>
  <c r="I724" i="9"/>
  <c r="J724" i="9" s="1"/>
  <c r="I725" i="9"/>
  <c r="J725" i="9" s="1"/>
  <c r="I726" i="9"/>
  <c r="J726" i="9" s="1"/>
  <c r="I727" i="9"/>
  <c r="J727" i="9" s="1"/>
  <c r="I728" i="9"/>
  <c r="J728" i="9" s="1"/>
  <c r="I729" i="9"/>
  <c r="J729" i="9" s="1"/>
  <c r="I730" i="9"/>
  <c r="J730" i="9" s="1"/>
  <c r="I732" i="9"/>
  <c r="J732" i="9" s="1"/>
  <c r="I733" i="9"/>
  <c r="J733" i="9" s="1"/>
  <c r="I734" i="9"/>
  <c r="J734" i="9" s="1"/>
  <c r="I735" i="9"/>
  <c r="J735" i="9" s="1"/>
  <c r="I736" i="9"/>
  <c r="J736" i="9" s="1"/>
  <c r="I737" i="9"/>
  <c r="J737" i="9" s="1"/>
  <c r="I738" i="9"/>
  <c r="J738" i="9" s="1"/>
  <c r="I739" i="9"/>
  <c r="J739" i="9" s="1"/>
  <c r="I740" i="9"/>
  <c r="J740" i="9" s="1"/>
  <c r="I741" i="9"/>
  <c r="J741" i="9" s="1"/>
  <c r="I742" i="9"/>
  <c r="J742" i="9" s="1"/>
  <c r="I743" i="9"/>
  <c r="J743" i="9" s="1"/>
  <c r="I744" i="9"/>
  <c r="J744" i="9" s="1"/>
  <c r="I745" i="9"/>
  <c r="J745" i="9" s="1"/>
  <c r="I746" i="9"/>
  <c r="J746" i="9" s="1"/>
  <c r="I747" i="9"/>
  <c r="J747" i="9" s="1"/>
  <c r="I748" i="9"/>
  <c r="J748" i="9" s="1"/>
  <c r="I749" i="9"/>
  <c r="J749" i="9" s="1"/>
  <c r="I750" i="9"/>
  <c r="J750" i="9" s="1"/>
  <c r="I751" i="9"/>
  <c r="J751" i="9" s="1"/>
  <c r="I752" i="9"/>
  <c r="J752" i="9" s="1"/>
  <c r="I753" i="9"/>
  <c r="J753" i="9" s="1"/>
  <c r="J754" i="9"/>
  <c r="I755" i="9"/>
  <c r="J755" i="9" s="1"/>
  <c r="I756" i="9"/>
  <c r="J756" i="9" s="1"/>
  <c r="J757" i="9"/>
  <c r="I758" i="9"/>
  <c r="J758" i="9" s="1"/>
  <c r="I759" i="9"/>
  <c r="J759" i="9" s="1"/>
  <c r="I760" i="9"/>
  <c r="J760" i="9" s="1"/>
  <c r="I761" i="9"/>
  <c r="J761" i="9" s="1"/>
  <c r="I762" i="9"/>
  <c r="J762" i="9" s="1"/>
  <c r="I763" i="9"/>
  <c r="J763" i="9" s="1"/>
  <c r="I764" i="9"/>
  <c r="J764" i="9" s="1"/>
  <c r="I765" i="9"/>
  <c r="J765" i="9" s="1"/>
  <c r="I766" i="9"/>
  <c r="J766" i="9" s="1"/>
  <c r="I767" i="9"/>
  <c r="J767" i="9" s="1"/>
  <c r="I768" i="9"/>
  <c r="J768" i="9" s="1"/>
  <c r="I769" i="9"/>
  <c r="J769" i="9" s="1"/>
  <c r="I770" i="9"/>
  <c r="J770" i="9" s="1"/>
  <c r="J10" i="11" l="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8" i="11"/>
  <c r="J29" i="11"/>
  <c r="J30" i="11"/>
  <c r="J31" i="11"/>
  <c r="J32" i="11"/>
  <c r="J33" i="11"/>
  <c r="J34" i="11"/>
  <c r="J35" i="11"/>
  <c r="J36" i="11"/>
  <c r="I9" i="11"/>
  <c r="J9" i="11" s="1"/>
  <c r="J9" i="13" l="1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M9" i="16" l="1"/>
  <c r="M10" i="16"/>
  <c r="M11" i="16"/>
  <c r="M12" i="16"/>
  <c r="K9" i="16"/>
  <c r="K10" i="16"/>
  <c r="K11" i="16"/>
  <c r="K12" i="16"/>
  <c r="I9" i="16"/>
  <c r="I10" i="16"/>
  <c r="I11" i="16"/>
  <c r="I12" i="16"/>
  <c r="G9" i="16"/>
  <c r="G10" i="16"/>
  <c r="G11" i="16"/>
  <c r="G12" i="16"/>
  <c r="E9" i="16"/>
  <c r="E10" i="16"/>
  <c r="E12" i="16"/>
  <c r="L13" i="16"/>
  <c r="M8" i="16"/>
  <c r="O12" i="16" l="1"/>
  <c r="O10" i="16"/>
  <c r="O11" i="16"/>
  <c r="O9" i="16"/>
  <c r="F287" i="13"/>
  <c r="K287" i="13" l="1"/>
  <c r="I287" i="13"/>
  <c r="F314" i="14" l="1"/>
  <c r="F1177" i="9"/>
  <c r="K8" i="16" l="1"/>
  <c r="I8" i="16"/>
  <c r="G8" i="16"/>
  <c r="E8" i="16"/>
  <c r="O8" i="16" l="1"/>
  <c r="N13" i="16"/>
  <c r="J13" i="16"/>
  <c r="H13" i="16"/>
  <c r="F13" i="16"/>
  <c r="D13" i="16"/>
  <c r="C13" i="16"/>
  <c r="M13" i="16" l="1"/>
  <c r="K13" i="16"/>
  <c r="I13" i="16"/>
  <c r="G13" i="16"/>
  <c r="E13" i="16"/>
  <c r="O13" i="16" l="1"/>
</calcChain>
</file>

<file path=xl/sharedStrings.xml><?xml version="1.0" encoding="utf-8"?>
<sst xmlns="http://schemas.openxmlformats.org/spreadsheetml/2006/main" count="9369" uniqueCount="3477">
  <si>
    <t>STT</t>
  </si>
  <si>
    <t>TT</t>
  </si>
  <si>
    <t>Họ và tên</t>
  </si>
  <si>
    <t>Ghi chú</t>
  </si>
  <si>
    <t>Tốt</t>
  </si>
  <si>
    <t>Xuất sắc</t>
  </si>
  <si>
    <t>Khá</t>
  </si>
  <si>
    <t>Không xếp loại</t>
  </si>
  <si>
    <t>Trung bình</t>
  </si>
  <si>
    <t>KHOA: CƠ KHÍ ĐỘNG LỰC</t>
  </si>
  <si>
    <t>KHOA: CƠ KHÍ CHẾ TẠO</t>
  </si>
  <si>
    <t>KHOA: CÔNG NGHỆ THÔNG TIN</t>
  </si>
  <si>
    <t>KHOA: KINH TẾ</t>
  </si>
  <si>
    <t>Lớp - khóa</t>
  </si>
  <si>
    <t>CÔNG NGHỆ THÔNG TIN</t>
  </si>
  <si>
    <t>CƠ KHÍ CHẾ TẠO</t>
  </si>
  <si>
    <t>CƠ KHÍ ĐỘNG LỰC</t>
  </si>
  <si>
    <t>KINH TẾ</t>
  </si>
  <si>
    <t>Cộng</t>
  </si>
  <si>
    <t>SLSV</t>
  </si>
  <si>
    <t>%</t>
  </si>
  <si>
    <t>Tổng hợp</t>
  </si>
  <si>
    <t>SLSV kỳ I</t>
  </si>
  <si>
    <t>SLSV kỳ II</t>
  </si>
  <si>
    <t>SLSV năm</t>
  </si>
  <si>
    <t>Xếp loại rèn luyện</t>
  </si>
  <si>
    <t>Khoa</t>
  </si>
  <si>
    <r>
      <t>TR</t>
    </r>
    <r>
      <rPr>
        <b/>
        <u/>
        <sz val="12"/>
        <rFont val="Times New Roman"/>
        <family val="1"/>
      </rPr>
      <t>ƯỜNG ĐẠI HỌC SƯ PHẠM KỸ THUẬT VI</t>
    </r>
    <r>
      <rPr>
        <b/>
        <sz val="12"/>
        <rFont val="Times New Roman"/>
        <family val="1"/>
      </rPr>
      <t>NH</t>
    </r>
  </si>
  <si>
    <t>Điểm RL HK1</t>
  </si>
  <si>
    <t>Điểm RL HK2</t>
  </si>
  <si>
    <t>Xếp loại RL HK1</t>
  </si>
  <si>
    <t>Xếp loại RL HK2</t>
  </si>
  <si>
    <t>Xếp loại RL cả năm</t>
  </si>
  <si>
    <t>Lớp khóa</t>
  </si>
  <si>
    <t>KT. HIỆU TRƯỞNG</t>
  </si>
  <si>
    <t>PHÓ HIỆU TRƯỞNG</t>
  </si>
  <si>
    <t>PHÒNG CTSV</t>
  </si>
  <si>
    <t>TS. Cao Danh Chính</t>
  </si>
  <si>
    <r>
      <t>TR</t>
    </r>
    <r>
      <rPr>
        <b/>
        <u/>
        <sz val="11"/>
        <rFont val="Times New Roman"/>
        <family val="1"/>
      </rPr>
      <t>ƯỜNG ĐẠI HỌC SƯ PHẠM KỸ THUẬT VI</t>
    </r>
    <r>
      <rPr>
        <b/>
        <sz val="11"/>
        <rFont val="Times New Roman"/>
        <family val="1"/>
      </rPr>
      <t>NH</t>
    </r>
  </si>
  <si>
    <t>Điểm RL 
cả năm</t>
  </si>
  <si>
    <t>Mã số SV</t>
  </si>
  <si>
    <t xml:space="preserve">       BỘ LAO ĐỘNG - THƯƠNG BINH VÀ XÃ HỘI</t>
  </si>
  <si>
    <t xml:space="preserve">  BỘ LAO ĐỘNG - THƯƠNG BINH VÀ XÃ HỘI</t>
  </si>
  <si>
    <t>Tổng hợp số lượng</t>
  </si>
  <si>
    <t>Yếu - Kém</t>
  </si>
  <si>
    <t>Loại Yếu - Kém</t>
  </si>
  <si>
    <t>Loại trung bình</t>
  </si>
  <si>
    <t>Loại khá</t>
  </si>
  <si>
    <t>Loại tốt</t>
  </si>
  <si>
    <t>Loại xuất sắc</t>
  </si>
  <si>
    <t>Xếp loại
 RL HK1</t>
  </si>
  <si>
    <t>Xếp loại
 RL HK2</t>
  </si>
  <si>
    <t>Xếp loại 
RL cả năm</t>
  </si>
  <si>
    <t>Xếp loại 
RL HK2</t>
  </si>
  <si>
    <t xml:space="preserve">     BỘ LAO ĐỘNG - THƯƠNG BINH VÀ XÃ HỘI</t>
  </si>
  <si>
    <t xml:space="preserve">   BỘ LAO ĐỘNG - THƯƠNG BINH VÀ XÃ HỘI</t>
  </si>
  <si>
    <t>Vinh, ngày 20 tháng 09 năm 2024</t>
  </si>
  <si>
    <t>Phan Xuân Thạch</t>
  </si>
  <si>
    <t xml:space="preserve">      DANH SÁCH KẾT QUẢ RÈN LUYỆN SINH VIÊN NĂM HỌC 2023 - 2024</t>
  </si>
  <si>
    <t xml:space="preserve">     TỔNG HỢP KẾT QUẢ RÈN LUYỆN SINH VIÊN NĂM HỌC 2023 - 2024</t>
  </si>
  <si>
    <t>C.Hằng</t>
  </si>
  <si>
    <t>DHOTOCK16A2</t>
  </si>
  <si>
    <t>GVQLSV</t>
  </si>
  <si>
    <t>B.Lưu kỳ 2</t>
  </si>
  <si>
    <t>DHOTOCK16A9</t>
  </si>
  <si>
    <t>Nguyễn Trọng Đức</t>
  </si>
  <si>
    <t>CDKCKCK49Z(DOC)</t>
  </si>
  <si>
    <t>Nguyễn Văn Long</t>
  </si>
  <si>
    <t>DHKCKLK15Z</t>
  </si>
  <si>
    <t>DHOTOCK17A2</t>
  </si>
  <si>
    <t>Trần Văn Tiến</t>
  </si>
  <si>
    <t>B.Lưu kỳ 1</t>
  </si>
  <si>
    <t>DHOTOCK17A4</t>
  </si>
  <si>
    <t>Hồ Sỹ Quang</t>
  </si>
  <si>
    <t>Nguyễn Văn Kiên</t>
  </si>
  <si>
    <t>CDOTOCK48A3</t>
  </si>
  <si>
    <t>CDKCKCK48A1</t>
  </si>
  <si>
    <t>DHOTOCK18A1</t>
  </si>
  <si>
    <t>DHOTOCK18A4</t>
  </si>
  <si>
    <t>Nguyễn Ngọc Đức</t>
  </si>
  <si>
    <t>Nguyễn Hồng Quân</t>
  </si>
  <si>
    <t>CDOTOLK49Z</t>
  </si>
  <si>
    <t>C.Ánh</t>
  </si>
  <si>
    <t>CDOTOCK49A2</t>
  </si>
  <si>
    <t>Thái Văn Huy</t>
  </si>
  <si>
    <t>Nguyễn Văn Phúc</t>
  </si>
  <si>
    <t>Trương Hồng Quân</t>
  </si>
  <si>
    <t>Nguyễn Văn Thắng</t>
  </si>
  <si>
    <t>Nguyễn Văn Tuấn</t>
  </si>
  <si>
    <t>Nhập học kỳ 2</t>
  </si>
  <si>
    <t>Bỏ học</t>
  </si>
  <si>
    <t>Nguyễn Tuấn Dũng</t>
  </si>
  <si>
    <t>Lê Anh Quân</t>
  </si>
  <si>
    <t>Nguyễn Văn Quý</t>
  </si>
  <si>
    <t>Nguyễn Văn Tiến</t>
  </si>
  <si>
    <t>DHOTOLK16Z</t>
  </si>
  <si>
    <t>DHOTOCK18A6</t>
  </si>
  <si>
    <t>Nguyễn Tuấn Anh</t>
  </si>
  <si>
    <t>Nguyễn Văn Anh</t>
  </si>
  <si>
    <t>Nguyễn Đình Đạt</t>
  </si>
  <si>
    <t>Nguyễn Thành Đạt</t>
  </si>
  <si>
    <t>Nguyễn Văn Đạt</t>
  </si>
  <si>
    <t>Nguyễn Ngọc Hiếu</t>
  </si>
  <si>
    <t>Hồ Sỹ Tuấn</t>
  </si>
  <si>
    <t>DHOTOCK18A2</t>
  </si>
  <si>
    <t>Trần Văn An</t>
  </si>
  <si>
    <t>Nguyễn Đình Bảo</t>
  </si>
  <si>
    <t>Lê Anh Dũng</t>
  </si>
  <si>
    <t>Trần Văn Đạt</t>
  </si>
  <si>
    <t>Ngô Đức Mạnh</t>
  </si>
  <si>
    <t>Nguyễn Đức Mạnh</t>
  </si>
  <si>
    <t>Nguyễn Văn Mạnh</t>
  </si>
  <si>
    <t>Nguyễn Duy Quân</t>
  </si>
  <si>
    <t>Phan Văn Thông</t>
  </si>
  <si>
    <t>Nguyễn Viết Đức</t>
  </si>
  <si>
    <t>Nguyễn Văn Hùng</t>
  </si>
  <si>
    <t>Nguyễn Bá Quân</t>
  </si>
  <si>
    <t>Đặng Đình Quý</t>
  </si>
  <si>
    <t>Nguyễn Văn Quyến</t>
  </si>
  <si>
    <t>DHKCKCK17Z</t>
  </si>
  <si>
    <t>DHOTOCK17A6</t>
  </si>
  <si>
    <t>Nguyễn Văn Bảo</t>
  </si>
  <si>
    <t>Lê Tiến Dũng</t>
  </si>
  <si>
    <t>Nguyễn Văn Hiếu</t>
  </si>
  <si>
    <t>Nguyễn Đức Kiên</t>
  </si>
  <si>
    <t>Nguyễn Văn Ngọc</t>
  </si>
  <si>
    <t>Nguyễn Văn Nhân</t>
  </si>
  <si>
    <t>Nguyễn Viết Thế</t>
  </si>
  <si>
    <t>Nguyễn Đức Trung</t>
  </si>
  <si>
    <t>Nguyễn Văn Trung</t>
  </si>
  <si>
    <t>DHOTOCK16A10</t>
  </si>
  <si>
    <t>Trần Văn Sỹ</t>
  </si>
  <si>
    <t>Nguyễn Thành Vinh</t>
  </si>
  <si>
    <t>DHOTOCK16A3</t>
  </si>
  <si>
    <t>Nguyễn Huy Hoàng</t>
  </si>
  <si>
    <t>Nguyễn Văn Khánh</t>
  </si>
  <si>
    <t>Nguyễn Văn Sơn</t>
  </si>
  <si>
    <t>Trần Văn Thế</t>
  </si>
  <si>
    <t>Trần Quốc Trung</t>
  </si>
  <si>
    <t>Phạm Văn Việt</t>
  </si>
  <si>
    <t>DHOTOCK16A1</t>
  </si>
  <si>
    <t>Nguyễn Văn Chiến</t>
  </si>
  <si>
    <t>Trần Văn Chiến</t>
  </si>
  <si>
    <t>Nguyễn Văn Cường</t>
  </si>
  <si>
    <t>Nguyễn Văn Hoàng</t>
  </si>
  <si>
    <t>Nguyễn Văn Quân</t>
  </si>
  <si>
    <t>Phan Văn Trung</t>
  </si>
  <si>
    <t>Nguyễn Anh Tuấn</t>
  </si>
  <si>
    <t>DHOTOCK16A4</t>
  </si>
  <si>
    <t>DHKCKCK16A1</t>
  </si>
  <si>
    <t>C.Minh</t>
  </si>
  <si>
    <t>Trần Đình Đức</t>
  </si>
  <si>
    <t>Nguyễn Quang Huy</t>
  </si>
  <si>
    <t>Nguyễn Hoài Nam</t>
  </si>
  <si>
    <t>Nguyễn Văn Nam</t>
  </si>
  <si>
    <t>Nguyễn Văn Quang</t>
  </si>
  <si>
    <t>Nguyễn Đình Tài</t>
  </si>
  <si>
    <t>DHOTOCK16A7</t>
  </si>
  <si>
    <t>DHOTOCK17A3</t>
  </si>
  <si>
    <t>Phan Văn Quang</t>
  </si>
  <si>
    <t>DHOTOCK17A5</t>
  </si>
  <si>
    <t>DHOTOC K18A3</t>
  </si>
  <si>
    <t>DHOTOCK18A5</t>
  </si>
  <si>
    <t>Trần Trung Dũng</t>
  </si>
  <si>
    <t>Nguyễn Quốc Khánh</t>
  </si>
  <si>
    <t>Nguyễn Thành Long</t>
  </si>
  <si>
    <t>Nguyễn Sỹ Quý</t>
  </si>
  <si>
    <t>Nguyễn Duy Sơn</t>
  </si>
  <si>
    <t>Hồ Văn Đạt</t>
  </si>
  <si>
    <t>Phạm Văn Hưng</t>
  </si>
  <si>
    <t>CDOTOCK48A2</t>
  </si>
  <si>
    <t>Nguyễn Minh Vũ</t>
  </si>
  <si>
    <t>CDKCKCK49A1</t>
  </si>
  <si>
    <t>T.Thắng</t>
  </si>
  <si>
    <t>CDOTOCK49A1</t>
  </si>
  <si>
    <t>Nguyễn Mạnh Dũng</t>
  </si>
  <si>
    <t>Nguyễn Bá Hiếu</t>
  </si>
  <si>
    <t>Nguyễn Văn Hợp</t>
  </si>
  <si>
    <t>Nguyễn Ngọc Sơn</t>
  </si>
  <si>
    <t>Lê Anh Tuấn</t>
  </si>
  <si>
    <t>DHOTOCK18A7</t>
  </si>
  <si>
    <t>Trần Đình Bảo</t>
  </si>
  <si>
    <t>Phạm Thanh Bình</t>
  </si>
  <si>
    <t>Nguyễn Anh Dũng</t>
  </si>
  <si>
    <t>Nguyễn Đức Khoa</t>
  </si>
  <si>
    <t>Nguyễn Duy Nam</t>
  </si>
  <si>
    <t>Nguyễn Văn Quyết</t>
  </si>
  <si>
    <t>Nguyễn Văn Trường</t>
  </si>
  <si>
    <t>Trần Anh Tuấn</t>
  </si>
  <si>
    <t>DHKCKCK18A1</t>
  </si>
  <si>
    <t>Nguyễn Mạnh Cường</t>
  </si>
  <si>
    <t>Nguyễn Tiến Dũng</t>
  </si>
  <si>
    <t>DHOTOCK17A1</t>
  </si>
  <si>
    <t>Lê Công An</t>
  </si>
  <si>
    <t>Nguyễn Văn Lâm</t>
  </si>
  <si>
    <t>Trần Đức Lương</t>
  </si>
  <si>
    <t>Nguyễn Văn Toàn</t>
  </si>
  <si>
    <t>DHOTOCK16A8</t>
  </si>
  <si>
    <t xml:space="preserve">Nguyễn Văn An </t>
  </si>
  <si>
    <t xml:space="preserve">Lê Tuấn Anh </t>
  </si>
  <si>
    <t xml:space="preserve">Nguyễn Trọng Cao </t>
  </si>
  <si>
    <t xml:space="preserve">Đặng Ngọc Chung </t>
  </si>
  <si>
    <t xml:space="preserve">Phạm Quốc Cường </t>
  </si>
  <si>
    <t xml:space="preserve">Nguyễn Xuân Dai </t>
  </si>
  <si>
    <t xml:space="preserve">Hồ Anh Dũng </t>
  </si>
  <si>
    <t xml:space="preserve">Hoàng Đình Duy </t>
  </si>
  <si>
    <t xml:space="preserve">Lê Công Bảo Duy </t>
  </si>
  <si>
    <t xml:space="preserve">Bùi Hải Dương </t>
  </si>
  <si>
    <t xml:space="preserve">Võ Văn Giáp </t>
  </si>
  <si>
    <t xml:space="preserve">Mai Quang Huy </t>
  </si>
  <si>
    <t xml:space="preserve">Võ Duy Huy </t>
  </si>
  <si>
    <t xml:space="preserve">Bùi Văn Hưng </t>
  </si>
  <si>
    <t xml:space="preserve">Nguyễn Thừa Hưng </t>
  </si>
  <si>
    <t xml:space="preserve">Nguyễn Sỹ Kiên </t>
  </si>
  <si>
    <t xml:space="preserve">Trần Hưng Lộc </t>
  </si>
  <si>
    <t xml:space="preserve">Lê Đăng Mạnh </t>
  </si>
  <si>
    <t xml:space="preserve">Nguyễn Ngọc Mạnh </t>
  </si>
  <si>
    <t xml:space="preserve">Phạm Đức Mạnh </t>
  </si>
  <si>
    <t xml:space="preserve">Trần Văn Minh </t>
  </si>
  <si>
    <t xml:space="preserve">Nguyễn Gia Nghĩa </t>
  </si>
  <si>
    <t xml:space="preserve">Nguyễn Lê Anh Nhật </t>
  </si>
  <si>
    <t xml:space="preserve">Trần Anh Phương </t>
  </si>
  <si>
    <t xml:space="preserve">Phan Anh Quân </t>
  </si>
  <si>
    <t xml:space="preserve">Vi Bảo Quốc </t>
  </si>
  <si>
    <t xml:space="preserve">Trần Đình Quý </t>
  </si>
  <si>
    <t xml:space="preserve">Trần Văn Sang </t>
  </si>
  <si>
    <t xml:space="preserve">Nguyễn Quang Thái </t>
  </si>
  <si>
    <t xml:space="preserve">Nguyễn Văn Thắng </t>
  </si>
  <si>
    <t xml:space="preserve">Nguyễn Khánh Tôn </t>
  </si>
  <si>
    <t xml:space="preserve">Lê Văn Triều </t>
  </si>
  <si>
    <t xml:space="preserve">Nguyễn Đình Tú </t>
  </si>
  <si>
    <t xml:space="preserve">Vũ Anh Tuấn </t>
  </si>
  <si>
    <t xml:space="preserve">Lê Đình Ước </t>
  </si>
  <si>
    <t xml:space="preserve">Nguyễn Xuân Vũ </t>
  </si>
  <si>
    <t>DHOTOCK16A5</t>
  </si>
  <si>
    <t>Nguyễn Đức Hoàng</t>
  </si>
  <si>
    <t>Phạm Văn Quý</t>
  </si>
  <si>
    <t>DHOTOCK16A6</t>
  </si>
  <si>
    <t>Ngô Quang Đức</t>
  </si>
  <si>
    <t>Nguyễn Bảo Quốc</t>
  </si>
  <si>
    <t>Phan Anh Tuấn</t>
  </si>
  <si>
    <t>Nguyễn Tiến Đạt</t>
  </si>
  <si>
    <t>Nguyễn Phi Hùng</t>
  </si>
  <si>
    <t>Nguyễn Hữu Quang</t>
  </si>
  <si>
    <t>Nguyễn Xuân Trường</t>
  </si>
  <si>
    <t>CDOTOCK48A1</t>
  </si>
  <si>
    <t>Bảo lưu</t>
  </si>
  <si>
    <t>Học từ HK2</t>
  </si>
  <si>
    <t>DHCTTCK16A1</t>
  </si>
  <si>
    <t>Nguyễn Thị Thanh</t>
  </si>
  <si>
    <t>DHCTTCK16A2</t>
  </si>
  <si>
    <t>DHCTTCK17A1</t>
  </si>
  <si>
    <t>Hồ Văn Công</t>
  </si>
  <si>
    <t>DHCTTCK17A2</t>
  </si>
  <si>
    <t>DHCTTCK18A1</t>
  </si>
  <si>
    <t>DHCTTCK18A2</t>
  </si>
  <si>
    <t>Lê Văn Minh</t>
  </si>
  <si>
    <t>DHKMTCK18A1</t>
  </si>
  <si>
    <t>Đặng Văn Tài</t>
  </si>
  <si>
    <t>DHCTTLTK16</t>
  </si>
  <si>
    <t>1605211371</t>
  </si>
  <si>
    <t>1605211463</t>
  </si>
  <si>
    <t>DHKTOCK16A1</t>
  </si>
  <si>
    <t>1605210054</t>
  </si>
  <si>
    <t>1605211059</t>
  </si>
  <si>
    <t>1605211389</t>
  </si>
  <si>
    <t>1605211110</t>
  </si>
  <si>
    <t>1605210384</t>
  </si>
  <si>
    <t>1605211023</t>
  </si>
  <si>
    <t>DHQTKCK16A1</t>
  </si>
  <si>
    <t>DHQTKCK17A1</t>
  </si>
  <si>
    <t>DHKTOCK17A1</t>
  </si>
  <si>
    <t>DHQTKCK18A1</t>
  </si>
  <si>
    <t>1805230586</t>
  </si>
  <si>
    <t>1805230581</t>
  </si>
  <si>
    <t>Nguyễn Văn Nhật</t>
  </si>
  <si>
    <t>1805231118</t>
  </si>
  <si>
    <t>1805230886</t>
  </si>
  <si>
    <t>1805230030</t>
  </si>
  <si>
    <t>1805231127</t>
  </si>
  <si>
    <t>1805231104</t>
  </si>
  <si>
    <t>1805230287</t>
  </si>
  <si>
    <t>1805230026</t>
  </si>
  <si>
    <t>1805230673</t>
  </si>
  <si>
    <t>DHCTMCK16(CNC)</t>
  </si>
  <si>
    <t>C.Thảo</t>
  </si>
  <si>
    <t>DHCTMK16(GCKM)</t>
  </si>
  <si>
    <t>DHCTMCK17(GCK)</t>
  </si>
  <si>
    <t>Nguyễn Phúc Hoàng</t>
  </si>
  <si>
    <t>DHCTMLK14(CNC)</t>
  </si>
  <si>
    <t>DHCTMLK16(CNC)</t>
  </si>
  <si>
    <t>CDCTMCK49A1</t>
  </si>
  <si>
    <t>CDCTMCK49A2</t>
  </si>
  <si>
    <t>CDHANCK49A1</t>
  </si>
  <si>
    <t>CDCTMCK49Z(DOC)</t>
  </si>
  <si>
    <t>1605210455</t>
  </si>
  <si>
    <t>1605210010</t>
  </si>
  <si>
    <t>1605210452</t>
  </si>
  <si>
    <t>1605210438</t>
  </si>
  <si>
    <t>1605210159</t>
  </si>
  <si>
    <t>1605210450</t>
  </si>
  <si>
    <t>1605210451</t>
  </si>
  <si>
    <t>1605210162</t>
  </si>
  <si>
    <t>1605210463</t>
  </si>
  <si>
    <t>1605210007</t>
  </si>
  <si>
    <t>1605210063</t>
  </si>
  <si>
    <t>1605210453</t>
  </si>
  <si>
    <t>1505200391</t>
  </si>
  <si>
    <t>1605210025</t>
  </si>
  <si>
    <t>1605210161</t>
  </si>
  <si>
    <t>1605210155</t>
  </si>
  <si>
    <t>1605210020</t>
  </si>
  <si>
    <t>1605210461</t>
  </si>
  <si>
    <t>1605210371</t>
  </si>
  <si>
    <t>1605210456</t>
  </si>
  <si>
    <t>1605210443</t>
  </si>
  <si>
    <t>1605210439</t>
  </si>
  <si>
    <t>1605210467</t>
  </si>
  <si>
    <t>1605210459</t>
  </si>
  <si>
    <t>1605210442</t>
  </si>
  <si>
    <t>1605210444</t>
  </si>
  <si>
    <t>1605210146</t>
  </si>
  <si>
    <t>1605210630</t>
  </si>
  <si>
    <t>1605210037</t>
  </si>
  <si>
    <t>1605210441</t>
  </si>
  <si>
    <t>1605210050</t>
  </si>
  <si>
    <t>1605210755</t>
  </si>
  <si>
    <t>1605210462</t>
  </si>
  <si>
    <t>1605210039</t>
  </si>
  <si>
    <t>1605210448</t>
  </si>
  <si>
    <t>1605210271</t>
  </si>
  <si>
    <t>1605210780</t>
  </si>
  <si>
    <t>1605210042</t>
  </si>
  <si>
    <t>1605210106</t>
  </si>
  <si>
    <t>1605210449</t>
  </si>
  <si>
    <t>1605210026</t>
  </si>
  <si>
    <t>1605210160</t>
  </si>
  <si>
    <t>1605210092</t>
  </si>
  <si>
    <t>1605210014</t>
  </si>
  <si>
    <t>1605210457</t>
  </si>
  <si>
    <t>1605210445</t>
  </si>
  <si>
    <t>DHTDHCK16A1</t>
  </si>
  <si>
    <t>C.Vân</t>
  </si>
  <si>
    <t>DHTDHCK16A2</t>
  </si>
  <si>
    <t>1605210517</t>
  </si>
  <si>
    <t>1605210476</t>
  </si>
  <si>
    <t>1605210833</t>
  </si>
  <si>
    <t>1605210521</t>
  </si>
  <si>
    <t>1605210471</t>
  </si>
  <si>
    <t>1605210466</t>
  </si>
  <si>
    <t>1605210017</t>
  </si>
  <si>
    <t>1605210403</t>
  </si>
  <si>
    <t>1605210473</t>
  </si>
  <si>
    <t>1605210686</t>
  </si>
  <si>
    <t>1605210798</t>
  </si>
  <si>
    <t>1605210683</t>
  </si>
  <si>
    <t>1605210828</t>
  </si>
  <si>
    <t>1605210520</t>
  </si>
  <si>
    <t>1605210682</t>
  </si>
  <si>
    <t>1605210681</t>
  </si>
  <si>
    <t>1605210817</t>
  </si>
  <si>
    <t>1605210469</t>
  </si>
  <si>
    <t>1605210522</t>
  </si>
  <si>
    <t>1605210690</t>
  </si>
  <si>
    <t>1605210794</t>
  </si>
  <si>
    <t>1605210832</t>
  </si>
  <si>
    <t>1605210507</t>
  </si>
  <si>
    <t>1605210687</t>
  </si>
  <si>
    <t>1605210692</t>
  </si>
  <si>
    <t>1605210680</t>
  </si>
  <si>
    <t>1605210691</t>
  </si>
  <si>
    <t>1605210583</t>
  </si>
  <si>
    <t>1605210770</t>
  </si>
  <si>
    <t>1605210634</t>
  </si>
  <si>
    <t>1605210475</t>
  </si>
  <si>
    <t>1605210689</t>
  </si>
  <si>
    <t>1605210679</t>
  </si>
  <si>
    <t>1605210684</t>
  </si>
  <si>
    <t>1605210758</t>
  </si>
  <si>
    <t>1605210876</t>
  </si>
  <si>
    <t>1605210862</t>
  </si>
  <si>
    <t>1605210519</t>
  </si>
  <si>
    <t>1605210464</t>
  </si>
  <si>
    <t>DHTDHCK16A3</t>
  </si>
  <si>
    <t>1605211121</t>
  </si>
  <si>
    <t>1605210946</t>
  </si>
  <si>
    <t>1605211053</t>
  </si>
  <si>
    <t>1605211142</t>
  </si>
  <si>
    <t>1605211044</t>
  </si>
  <si>
    <t>1605210710</t>
  </si>
  <si>
    <t>1605211027</t>
  </si>
  <si>
    <t>1605211084</t>
  </si>
  <si>
    <t>1605210881</t>
  </si>
  <si>
    <t>1605211155</t>
  </si>
  <si>
    <t>1605211085</t>
  </si>
  <si>
    <t>1605210989</t>
  </si>
  <si>
    <t>1605211153</t>
  </si>
  <si>
    <t>1605211050</t>
  </si>
  <si>
    <t>1605211003</t>
  </si>
  <si>
    <t>1605211111</t>
  </si>
  <si>
    <t>1605211092</t>
  </si>
  <si>
    <t>1605210990</t>
  </si>
  <si>
    <t>1605211165</t>
  </si>
  <si>
    <t>1605211020</t>
  </si>
  <si>
    <t>1605211073</t>
  </si>
  <si>
    <t>1605211012</t>
  </si>
  <si>
    <t>1605211035</t>
  </si>
  <si>
    <t>1605210909</t>
  </si>
  <si>
    <t>1605211054</t>
  </si>
  <si>
    <t>1605211051</t>
  </si>
  <si>
    <t>1605210997</t>
  </si>
  <si>
    <t>1605210921</t>
  </si>
  <si>
    <t>1605211095</t>
  </si>
  <si>
    <t>1605210895</t>
  </si>
  <si>
    <t>1605210949</t>
  </si>
  <si>
    <t>1605211166</t>
  </si>
  <si>
    <t>1605211183</t>
  </si>
  <si>
    <t>1605210979</t>
  </si>
  <si>
    <t>1605210994</t>
  </si>
  <si>
    <t>1605211094</t>
  </si>
  <si>
    <t>DHTDHCK16A4</t>
  </si>
  <si>
    <t>1605211134</t>
  </si>
  <si>
    <t>1605211367</t>
  </si>
  <si>
    <t>1605211216</t>
  </si>
  <si>
    <t>1605211230</t>
  </si>
  <si>
    <t>1605211236</t>
  </si>
  <si>
    <t>1605211194</t>
  </si>
  <si>
    <t>1605211237</t>
  </si>
  <si>
    <t>1605211346</t>
  </si>
  <si>
    <t>1605211338</t>
  </si>
  <si>
    <t>1605211329</t>
  </si>
  <si>
    <t>1605211348</t>
  </si>
  <si>
    <t>1605211195</t>
  </si>
  <si>
    <t>1605211342</t>
  </si>
  <si>
    <t>1605211256</t>
  </si>
  <si>
    <t>1605211215</t>
  </si>
  <si>
    <t>1605211234</t>
  </si>
  <si>
    <t>1605210516</t>
  </si>
  <si>
    <t xml:space="preserve">Lê Văn Khánh </t>
  </si>
  <si>
    <t>1605211193</t>
  </si>
  <si>
    <t>DHTDHCK17A1</t>
  </si>
  <si>
    <t>1705220876</t>
  </si>
  <si>
    <t>1705220976</t>
  </si>
  <si>
    <t>1705220844</t>
  </si>
  <si>
    <t>1705220890</t>
  </si>
  <si>
    <t>1705220095</t>
  </si>
  <si>
    <t>1705220262</t>
  </si>
  <si>
    <t>1705220802</t>
  </si>
  <si>
    <t>1705220812</t>
  </si>
  <si>
    <t>1705220577</t>
  </si>
  <si>
    <t>1705220148</t>
  </si>
  <si>
    <t>1705220631</t>
  </si>
  <si>
    <t>1705220132</t>
  </si>
  <si>
    <t>1705220089</t>
  </si>
  <si>
    <t>1705220818</t>
  </si>
  <si>
    <t>1705220003</t>
  </si>
  <si>
    <t>1705220842</t>
  </si>
  <si>
    <t>1705220053</t>
  </si>
  <si>
    <t>1705220167</t>
  </si>
  <si>
    <t>1605210741</t>
  </si>
  <si>
    <t>1705220173</t>
  </si>
  <si>
    <t>1705220008</t>
  </si>
  <si>
    <t>1705220878</t>
  </si>
  <si>
    <t>1705220808</t>
  </si>
  <si>
    <t>1705220702</t>
  </si>
  <si>
    <t>1705220809</t>
  </si>
  <si>
    <t>1705220638</t>
  </si>
  <si>
    <t>1705220807</t>
  </si>
  <si>
    <t>1705220819</t>
  </si>
  <si>
    <t>1705220793</t>
  </si>
  <si>
    <t>1705220831</t>
  </si>
  <si>
    <t>1705220728</t>
  </si>
  <si>
    <t>1705220850</t>
  </si>
  <si>
    <t>1705220077</t>
  </si>
  <si>
    <t>1705220052</t>
  </si>
  <si>
    <t>1705220777</t>
  </si>
  <si>
    <t>1705220851</t>
  </si>
  <si>
    <t>1705220795</t>
  </si>
  <si>
    <t>1705220729</t>
  </si>
  <si>
    <t>1705220739</t>
  </si>
  <si>
    <t>1705220978</t>
  </si>
  <si>
    <t>1705220117</t>
  </si>
  <si>
    <t>1705220396</t>
  </si>
  <si>
    <t>1705220142</t>
  </si>
  <si>
    <t>1705220110</t>
  </si>
  <si>
    <t>1705220067</t>
  </si>
  <si>
    <t>1705220054</t>
  </si>
  <si>
    <t>1705220165</t>
  </si>
  <si>
    <t>1705220754</t>
  </si>
  <si>
    <t>1705220141</t>
  </si>
  <si>
    <t>1705220815</t>
  </si>
  <si>
    <t>1705220854</t>
  </si>
  <si>
    <t>1705220829</t>
  </si>
  <si>
    <t>1705220827</t>
  </si>
  <si>
    <t>1705220880</t>
  </si>
  <si>
    <t>1705220083</t>
  </si>
  <si>
    <t>1705220145</t>
  </si>
  <si>
    <t>1705220766</t>
  </si>
  <si>
    <t>1705220171</t>
  </si>
  <si>
    <t>1705220811</t>
  </si>
  <si>
    <t>1705220029</t>
  </si>
  <si>
    <t>DHTDHCK17A2</t>
  </si>
  <si>
    <t>1705220717</t>
  </si>
  <si>
    <t>1705220072</t>
  </si>
  <si>
    <t>1705220701</t>
  </si>
  <si>
    <t>1705220685</t>
  </si>
  <si>
    <t>1705220512</t>
  </si>
  <si>
    <t>1705220545</t>
  </si>
  <si>
    <t>1705220673</t>
  </si>
  <si>
    <t>1705220688</t>
  </si>
  <si>
    <t>1705220579</t>
  </si>
  <si>
    <t>1705220573</t>
  </si>
  <si>
    <t>1705220558</t>
  </si>
  <si>
    <t>1705220687</t>
  </si>
  <si>
    <t>1705220505</t>
  </si>
  <si>
    <t>1705220522</t>
  </si>
  <si>
    <t>1705220881</t>
  </si>
  <si>
    <t>1705220696</t>
  </si>
  <si>
    <t>1705220576</t>
  </si>
  <si>
    <t>1705220630</t>
  </si>
  <si>
    <t>1705220713</t>
  </si>
  <si>
    <t>1705220684</t>
  </si>
  <si>
    <t>1705220559</t>
  </si>
  <si>
    <t>1705220519</t>
  </si>
  <si>
    <t>1705220724</t>
  </si>
  <si>
    <t>1705220679</t>
  </si>
  <si>
    <t>1705220718</t>
  </si>
  <si>
    <t>1705220521</t>
  </si>
  <si>
    <t>1705220549</t>
  </si>
  <si>
    <t>1705220552</t>
  </si>
  <si>
    <t>1705220520</t>
  </si>
  <si>
    <t>1705220498</t>
  </si>
  <si>
    <t>1705220705</t>
  </si>
  <si>
    <t>1705220143</t>
  </si>
  <si>
    <t>1705220634</t>
  </si>
  <si>
    <t>1705220707</t>
  </si>
  <si>
    <t>1705220513</t>
  </si>
  <si>
    <t>1605210465</t>
  </si>
  <si>
    <t>1705220708</t>
  </si>
  <si>
    <t>1705220715</t>
  </si>
  <si>
    <t>DHTDHCK17A3</t>
  </si>
  <si>
    <t>1705221003</t>
  </si>
  <si>
    <t>1705220509</t>
  </si>
  <si>
    <t>1705220735</t>
  </si>
  <si>
    <t>1705221160</t>
  </si>
  <si>
    <t>1705220775</t>
  </si>
  <si>
    <t>1705220751</t>
  </si>
  <si>
    <t>1705220752</t>
  </si>
  <si>
    <t>1705220116</t>
  </si>
  <si>
    <t>1705220727</t>
  </si>
  <si>
    <t>1705220136</t>
  </si>
  <si>
    <t>1705220215</t>
  </si>
  <si>
    <t>1705220773</t>
  </si>
  <si>
    <t>1705220741</t>
  </si>
  <si>
    <t>1705220849</t>
  </si>
  <si>
    <t>1705220805</t>
  </si>
  <si>
    <t>1705220105</t>
  </si>
  <si>
    <t>1705220886</t>
  </si>
  <si>
    <t>1705220774</t>
  </si>
  <si>
    <t>1705220731</t>
  </si>
  <si>
    <t>1705220265</t>
  </si>
  <si>
    <t>1705220463</t>
  </si>
  <si>
    <t>1705220838</t>
  </si>
  <si>
    <t>1705220206</t>
  </si>
  <si>
    <t>1705220041</t>
  </si>
  <si>
    <t>1705220479</t>
  </si>
  <si>
    <t>1705220764</t>
  </si>
  <si>
    <t>1705220889</t>
  </si>
  <si>
    <t>1705220068</t>
  </si>
  <si>
    <t>1705220884</t>
  </si>
  <si>
    <t>1705220737</t>
  </si>
  <si>
    <t>1705220135</t>
  </si>
  <si>
    <t>1705220830</t>
  </si>
  <si>
    <t>1705220025</t>
  </si>
  <si>
    <t>DHTDHCK17A4</t>
  </si>
  <si>
    <t>1705220874</t>
  </si>
  <si>
    <t>1705221048</t>
  </si>
  <si>
    <t>1705220061</t>
  </si>
  <si>
    <t>1705221156</t>
  </si>
  <si>
    <t>1705220043</t>
  </si>
  <si>
    <t>1705221004</t>
  </si>
  <si>
    <t>1705221072</t>
  </si>
  <si>
    <t>1705220891</t>
  </si>
  <si>
    <t>1705220875</t>
  </si>
  <si>
    <t>1705220993</t>
  </si>
  <si>
    <t>1705220721</t>
  </si>
  <si>
    <t>1705220948</t>
  </si>
  <si>
    <t>1705220725</t>
  </si>
  <si>
    <t>1705220695</t>
  </si>
  <si>
    <t>1705220493</t>
  </si>
  <si>
    <t>1705220972</t>
  </si>
  <si>
    <t>1705221035</t>
  </si>
  <si>
    <t>1705221037</t>
  </si>
  <si>
    <t>1705220824</t>
  </si>
  <si>
    <t>1705220973</t>
  </si>
  <si>
    <t>1705221078</t>
  </si>
  <si>
    <t>1705220980</t>
  </si>
  <si>
    <t>1705220888</t>
  </si>
  <si>
    <t>1705221063</t>
  </si>
  <si>
    <t>1705220892</t>
  </si>
  <si>
    <t>1705220710</t>
  </si>
  <si>
    <t>1705220899</t>
  </si>
  <si>
    <t>1705220394</t>
  </si>
  <si>
    <t>1705221123</t>
  </si>
  <si>
    <t xml:space="preserve">DHTDHCK18A1 </t>
  </si>
  <si>
    <t>1805230333</t>
  </si>
  <si>
    <t>1805230029</t>
  </si>
  <si>
    <t>1805230451</t>
  </si>
  <si>
    <t>1805230361</t>
  </si>
  <si>
    <t>1805230403</t>
  </si>
  <si>
    <t>1805230428</t>
  </si>
  <si>
    <t>1805230382</t>
  </si>
  <si>
    <t>1805230372</t>
  </si>
  <si>
    <t>1805230459</t>
  </si>
  <si>
    <t>1805230444</t>
  </si>
  <si>
    <t>1805230359</t>
  </si>
  <si>
    <t>1805230423</t>
  </si>
  <si>
    <t>1805230350</t>
  </si>
  <si>
    <t>1805230416</t>
  </si>
  <si>
    <t>1805230371</t>
  </si>
  <si>
    <t>1805230384</t>
  </si>
  <si>
    <t>1805230466</t>
  </si>
  <si>
    <t>1805230048</t>
  </si>
  <si>
    <t>1805230413</t>
  </si>
  <si>
    <t>1805230462</t>
  </si>
  <si>
    <t>1805230919</t>
  </si>
  <si>
    <t>1805230387</t>
  </si>
  <si>
    <t>1805230339</t>
  </si>
  <si>
    <t>1805230432</t>
  </si>
  <si>
    <t>1805230456</t>
  </si>
  <si>
    <t>1805230458</t>
  </si>
  <si>
    <t>1805230415</t>
  </si>
  <si>
    <t>1805230329</t>
  </si>
  <si>
    <t>1805230435</t>
  </si>
  <si>
    <t>1805230457</t>
  </si>
  <si>
    <t>1805230347</t>
  </si>
  <si>
    <t>1805230342</t>
  </si>
  <si>
    <t>1805231074</t>
  </si>
  <si>
    <t>1805230438</t>
  </si>
  <si>
    <t>1805230421</t>
  </si>
  <si>
    <t>1805230345</t>
  </si>
  <si>
    <t>1805230447</t>
  </si>
  <si>
    <t>1805230468</t>
  </si>
  <si>
    <t>1805230445</t>
  </si>
  <si>
    <t>1805231012</t>
  </si>
  <si>
    <t>1805230465</t>
  </si>
  <si>
    <t>1805230460</t>
  </si>
  <si>
    <t>1805230424</t>
  </si>
  <si>
    <t>1805230344</t>
  </si>
  <si>
    <t>1805230023</t>
  </si>
  <si>
    <t>1805230454</t>
  </si>
  <si>
    <t>1805230353</t>
  </si>
  <si>
    <t>1805230020</t>
  </si>
  <si>
    <t>1805230340</t>
  </si>
  <si>
    <t>Nhập học muộn</t>
  </si>
  <si>
    <t>DHTDHCK18A2</t>
  </si>
  <si>
    <t>1805230538</t>
  </si>
  <si>
    <t>1805230495</t>
  </si>
  <si>
    <t>1805230564</t>
  </si>
  <si>
    <t>1805230574</t>
  </si>
  <si>
    <t>1805230557</t>
  </si>
  <si>
    <t>1805230404</t>
  </si>
  <si>
    <t>1805230496</t>
  </si>
  <si>
    <t>1805230659</t>
  </si>
  <si>
    <t>1805230595</t>
  </si>
  <si>
    <t>1805230474</t>
  </si>
  <si>
    <t>1805230542</t>
  </si>
  <si>
    <t>1805230497</t>
  </si>
  <si>
    <t>1805230558</t>
  </si>
  <si>
    <t>1805230541</t>
  </si>
  <si>
    <t>1805230551</t>
  </si>
  <si>
    <t>1805230610</t>
  </si>
  <si>
    <t>1805230480</t>
  </si>
  <si>
    <t>1805230567</t>
  </si>
  <si>
    <t>1805230573</t>
  </si>
  <si>
    <t>1805230470</t>
  </si>
  <si>
    <t>1805230503</t>
  </si>
  <si>
    <t>1805230494</t>
  </si>
  <si>
    <t>1805230489</t>
  </si>
  <si>
    <t>1805230606</t>
  </si>
  <si>
    <t>1805230534</t>
  </si>
  <si>
    <t>1805230543</t>
  </si>
  <si>
    <t>1805230472</t>
  </si>
  <si>
    <t>1805230549</t>
  </si>
  <si>
    <t>1805230504</t>
  </si>
  <si>
    <t>1805230491</t>
  </si>
  <si>
    <t>1805230535</t>
  </si>
  <si>
    <t>1805230483</t>
  </si>
  <si>
    <t>1805231128</t>
  </si>
  <si>
    <t>1805231102</t>
  </si>
  <si>
    <t>1805230584</t>
  </si>
  <si>
    <t>1805230556</t>
  </si>
  <si>
    <t>1805230648</t>
  </si>
  <si>
    <t>1805230580</t>
  </si>
  <si>
    <t>1805230609</t>
  </si>
  <si>
    <t>1805230482</t>
  </si>
  <si>
    <t>1805230563</t>
  </si>
  <si>
    <t>1805230582</t>
  </si>
  <si>
    <t>1805230540</t>
  </si>
  <si>
    <t>1805230579</t>
  </si>
  <si>
    <t>1805230656</t>
  </si>
  <si>
    <t>1805230658</t>
  </si>
  <si>
    <t>1805230498</t>
  </si>
  <si>
    <t>1805231103</t>
  </si>
  <si>
    <t>1805230485</t>
  </si>
  <si>
    <t>1805230375</t>
  </si>
  <si>
    <t>1805230537</t>
  </si>
  <si>
    <t>1805230532</t>
  </si>
  <si>
    <t>1805230577</t>
  </si>
  <si>
    <t>1805230984</t>
  </si>
  <si>
    <t>DHTDHCK18A3</t>
  </si>
  <si>
    <t>1805230991</t>
  </si>
  <si>
    <t>1805230806</t>
  </si>
  <si>
    <t>1805230830</t>
  </si>
  <si>
    <t>1805230698</t>
  </si>
  <si>
    <t>1805230909</t>
  </si>
  <si>
    <t>1805230665</t>
  </si>
  <si>
    <t>1805230888</t>
  </si>
  <si>
    <t>1805230829</t>
  </si>
  <si>
    <t>1805231123</t>
  </si>
  <si>
    <t>1805231037</t>
  </si>
  <si>
    <t>1805230795</t>
  </si>
  <si>
    <t>1805230744</t>
  </si>
  <si>
    <t>1805231033</t>
  </si>
  <si>
    <t>1805230684</t>
  </si>
  <si>
    <t>1805230743</t>
  </si>
  <si>
    <t>1805230801</t>
  </si>
  <si>
    <t>1805230965</t>
  </si>
  <si>
    <t>1805230745</t>
  </si>
  <si>
    <t>1805230793</t>
  </si>
  <si>
    <t>1805230664</t>
  </si>
  <si>
    <t>1805230942</t>
  </si>
  <si>
    <t>1805230678</t>
  </si>
  <si>
    <t>1805230286</t>
  </si>
  <si>
    <t>1805230677</t>
  </si>
  <si>
    <t>1805230874</t>
  </si>
  <si>
    <t>1805230675</t>
  </si>
  <si>
    <t>1805230921</t>
  </si>
  <si>
    <t>1805230785</t>
  </si>
  <si>
    <t>1805230040</t>
  </si>
  <si>
    <t>1805230391</t>
  </si>
  <si>
    <t>1805230903</t>
  </si>
  <si>
    <t>1805230935</t>
  </si>
  <si>
    <t>1805230900</t>
  </si>
  <si>
    <t>1805230596</t>
  </si>
  <si>
    <t>1805230822</t>
  </si>
  <si>
    <t>1805230897</t>
  </si>
  <si>
    <t>1805231030</t>
  </si>
  <si>
    <t>1805230815</t>
  </si>
  <si>
    <t>1805230803</t>
  </si>
  <si>
    <t>1805230943</t>
  </si>
  <si>
    <t>1805230748</t>
  </si>
  <si>
    <t>1805230781</t>
  </si>
  <si>
    <t>1805230689</t>
  </si>
  <si>
    <t>DHKTMCK16A1</t>
  </si>
  <si>
    <t>C.Nga</t>
  </si>
  <si>
    <t>Nguyễn Đức Anh</t>
  </si>
  <si>
    <t>Lê Hải Dương</t>
  </si>
  <si>
    <t>DHDTVCK16A1</t>
  </si>
  <si>
    <t>Cao Đình Đức</t>
  </si>
  <si>
    <t>Nguyễn Đình Đức</t>
  </si>
  <si>
    <t>DHKTMCK17A1</t>
  </si>
  <si>
    <t>Nguyễn Văn Huy</t>
  </si>
  <si>
    <t>Lê Văn Nam</t>
  </si>
  <si>
    <t xml:space="preserve"> DHDTVCK17A1</t>
  </si>
  <si>
    <t>Nguyễn Đình Thảo</t>
  </si>
  <si>
    <t>CDMDKCK48A1</t>
  </si>
  <si>
    <t>CDMDKCK49A1</t>
  </si>
  <si>
    <t>Trần Trung Chiến</t>
  </si>
  <si>
    <t>Trần Văn Đức</t>
  </si>
  <si>
    <t>Nguyễn Đình Hưng</t>
  </si>
  <si>
    <t>Nguyễn Văn Hưng</t>
  </si>
  <si>
    <t>Nguyễn Văn Tú</t>
  </si>
  <si>
    <t>Nguyễn Xuân Vinh</t>
  </si>
  <si>
    <t>CDMDKLK49(DOC)</t>
  </si>
  <si>
    <t>DHDDTCK16Z(HTD)</t>
  </si>
  <si>
    <t>1605210429</t>
  </si>
  <si>
    <t>1605210377</t>
  </si>
  <si>
    <t>1605210751</t>
  </si>
  <si>
    <t>1605211107</t>
  </si>
  <si>
    <t>1605210117</t>
  </si>
  <si>
    <t>1605211406</t>
  </si>
  <si>
    <t>1605211280</t>
  </si>
  <si>
    <t>1605210508</t>
  </si>
  <si>
    <t>1605210499</t>
  </si>
  <si>
    <t>1605211241</t>
  </si>
  <si>
    <t>1605210510</t>
  </si>
  <si>
    <t>1605210006</t>
  </si>
  <si>
    <t>1605211108</t>
  </si>
  <si>
    <t>1605210931</t>
  </si>
  <si>
    <t>1605210367</t>
  </si>
  <si>
    <t>1605210433</t>
  </si>
  <si>
    <t>1605210104</t>
  </si>
  <si>
    <t>1605210675</t>
  </si>
  <si>
    <t>1605210553</t>
  </si>
  <si>
    <t>1605211022</t>
  </si>
  <si>
    <t>1605211181</t>
  </si>
  <si>
    <t>1605210158</t>
  </si>
  <si>
    <t>1605211014</t>
  </si>
  <si>
    <t>1605211069</t>
  </si>
  <si>
    <t>1605210860</t>
  </si>
  <si>
    <t>1605210767</t>
  </si>
  <si>
    <t>1605210500</t>
  </si>
  <si>
    <t>1605211334</t>
  </si>
  <si>
    <t>C.Hồi</t>
  </si>
  <si>
    <t>DHDDTCK18A1</t>
  </si>
  <si>
    <t>1805230762</t>
  </si>
  <si>
    <t>1805230374</t>
  </si>
  <si>
    <t>1805230370</t>
  </si>
  <si>
    <t>1805230398</t>
  </si>
  <si>
    <t>1805230354</t>
  </si>
  <si>
    <t>Nguyễn Duy Bảo</t>
  </si>
  <si>
    <t>1805230362</t>
  </si>
  <si>
    <t>1805230338</t>
  </si>
  <si>
    <t>1805230335</t>
  </si>
  <si>
    <t>1805230401</t>
  </si>
  <si>
    <t>1805230392</t>
  </si>
  <si>
    <t>1805230357</t>
  </si>
  <si>
    <t>1805230332</t>
  </si>
  <si>
    <t>1805230425</t>
  </si>
  <si>
    <t>1805230352</t>
  </si>
  <si>
    <t>1805230412</t>
  </si>
  <si>
    <t>1805230405</t>
  </si>
  <si>
    <t>1805230037</t>
  </si>
  <si>
    <t>1805230360</t>
  </si>
  <si>
    <t>1805230436</t>
  </si>
  <si>
    <t>1805230025</t>
  </si>
  <si>
    <t>1805230434</t>
  </si>
  <si>
    <t>1805230933</t>
  </si>
  <si>
    <t>1805230011</t>
  </si>
  <si>
    <t>1805230402</t>
  </si>
  <si>
    <t>1805230437</t>
  </si>
  <si>
    <t>1805230394</t>
  </si>
  <si>
    <t>1805230388</t>
  </si>
  <si>
    <t>1805230343</t>
  </si>
  <si>
    <t>1805230930</t>
  </si>
  <si>
    <t>1805230395</t>
  </si>
  <si>
    <t>1805230369</t>
  </si>
  <si>
    <t>1805230336</t>
  </si>
  <si>
    <t>1805231075</t>
  </si>
  <si>
    <t>1805230327</t>
  </si>
  <si>
    <t>1805230377</t>
  </si>
  <si>
    <t>1805230672</t>
  </si>
  <si>
    <t>1805230397</t>
  </si>
  <si>
    <t>1805230431</t>
  </si>
  <si>
    <t>1805230426</t>
  </si>
  <si>
    <t>1805230383</t>
  </si>
  <si>
    <t>1805230430</t>
  </si>
  <si>
    <t>1805230349</t>
  </si>
  <si>
    <t>1805231072</t>
  </si>
  <si>
    <t>1805230015</t>
  </si>
  <si>
    <t>1805230368</t>
  </si>
  <si>
    <t>1805230427</t>
  </si>
  <si>
    <t>1805231069</t>
  </si>
  <si>
    <t>1805230389</t>
  </si>
  <si>
    <t>DHDDTCK18A3</t>
  </si>
  <si>
    <t>1805230697</t>
  </si>
  <si>
    <t>1805230782</t>
  </si>
  <si>
    <t>1805230779</t>
  </si>
  <si>
    <t>1805231057</t>
  </si>
  <si>
    <t>1805230802</t>
  </si>
  <si>
    <t>1805230896</t>
  </si>
  <si>
    <t>1805230906</t>
  </si>
  <si>
    <t>1805230953</t>
  </si>
  <si>
    <t>1805230680</t>
  </si>
  <si>
    <t>1805230910</t>
  </si>
  <si>
    <t>1805230783</t>
  </si>
  <si>
    <t>1805230980</t>
  </si>
  <si>
    <t>1805230739</t>
  </si>
  <si>
    <t>1805230959</t>
  </si>
  <si>
    <t>Nguyễn Ngọc Tuấn</t>
  </si>
  <si>
    <t>1805230926</t>
  </si>
  <si>
    <t>1805230958</t>
  </si>
  <si>
    <t>1805230805</t>
  </si>
  <si>
    <t>1805230742</t>
  </si>
  <si>
    <t>1805230682</t>
  </si>
  <si>
    <t>1805230912</t>
  </si>
  <si>
    <t>1805231109</t>
  </si>
  <si>
    <t>Phan Bá Duy</t>
  </si>
  <si>
    <t>1805231058</t>
  </si>
  <si>
    <t>1805230954</t>
  </si>
  <si>
    <t>1805230895</t>
  </si>
  <si>
    <t>1805231022</t>
  </si>
  <si>
    <t>1805230685</t>
  </si>
  <si>
    <t>1805230924</t>
  </si>
  <si>
    <t>1805230918</t>
  </si>
  <si>
    <t>1805230737</t>
  </si>
  <si>
    <t>1805230770</t>
  </si>
  <si>
    <t>1805230746</t>
  </si>
  <si>
    <t>1805231111</t>
  </si>
  <si>
    <t>1805230694</t>
  </si>
  <si>
    <t>1805230979</t>
  </si>
  <si>
    <t>1805230674</t>
  </si>
  <si>
    <t>1805231062</t>
  </si>
  <si>
    <t>1805230986</t>
  </si>
  <si>
    <t>1805230947</t>
  </si>
  <si>
    <t>1805230761</t>
  </si>
  <si>
    <t>1805230688</t>
  </si>
  <si>
    <t>1805230875</t>
  </si>
  <si>
    <t>1805230796</t>
  </si>
  <si>
    <t>DHDDTCK17(DCN)</t>
  </si>
  <si>
    <t>C.Lê</t>
  </si>
  <si>
    <t>Nguyễn Hữu Hoàng</t>
  </si>
  <si>
    <t>CDDCNLK49Z(DOC)</t>
  </si>
  <si>
    <t>DHTDHLK16</t>
  </si>
  <si>
    <t>DHDDTCK16(DCN)</t>
  </si>
  <si>
    <t>DHDDTLK16(DCN)</t>
  </si>
  <si>
    <t>CDDDTLK48Z(DOC)</t>
  </si>
  <si>
    <t>CDDCNLK48Z(DOC)</t>
  </si>
  <si>
    <t>CDDDTLK49Z(DOC)</t>
  </si>
  <si>
    <t>DHCTMCK18A1</t>
  </si>
  <si>
    <t>C.Huyền</t>
  </si>
  <si>
    <t>DHCDTCK18A1</t>
  </si>
  <si>
    <t>CDCTMCK48</t>
  </si>
  <si>
    <t>CDHANCK48</t>
  </si>
  <si>
    <t>DHKTOLK13Z</t>
  </si>
  <si>
    <t>KHOA: ĐIỆN - ĐIỆN TỬ</t>
  </si>
  <si>
    <t>CDDCNCK48A1</t>
  </si>
  <si>
    <t>T.Danh</t>
  </si>
  <si>
    <t>CDDDTCK48A1</t>
  </si>
  <si>
    <t>CDTĐHCK48A1</t>
  </si>
  <si>
    <t>CDDCNCK49A1</t>
  </si>
  <si>
    <t>CDDDTCK49A1</t>
  </si>
  <si>
    <t>Lê Đức Anh</t>
  </si>
  <si>
    <t>CDTDHCK49A1</t>
  </si>
  <si>
    <t>ĐIỆN - ĐIỆN TỬ</t>
  </si>
  <si>
    <t>1805230467</t>
  </si>
  <si>
    <t>1805230453</t>
  </si>
  <si>
    <t>1805230663</t>
  </si>
  <si>
    <t>1805230477</t>
  </si>
  <si>
    <t>1805230552</t>
  </si>
  <si>
    <t>1805230572</t>
  </si>
  <si>
    <t>1805230476</t>
  </si>
  <si>
    <t>1805230500</t>
  </si>
  <si>
    <t>1805230553</t>
  </si>
  <si>
    <t>1805230646</t>
  </si>
  <si>
    <t>1805230555</t>
  </si>
  <si>
    <t>1805230588</t>
  </si>
  <si>
    <t>1805230545</t>
  </si>
  <si>
    <t>1805230471</t>
  </si>
  <si>
    <t>1805230486</t>
  </si>
  <si>
    <t>1805230481</t>
  </si>
  <si>
    <t>1805230479</t>
  </si>
  <si>
    <t>1805230490</t>
  </si>
  <si>
    <t>1805230647</t>
  </si>
  <si>
    <t>1805230544</t>
  </si>
  <si>
    <t>1805230539</t>
  </si>
  <si>
    <t>1805230441</t>
  </si>
  <si>
    <t>1805230560</t>
  </si>
  <si>
    <t>1805231021</t>
  </si>
  <si>
    <t>1805230487</t>
  </si>
  <si>
    <t>1805230607</t>
  </si>
  <si>
    <t>1805230576</t>
  </si>
  <si>
    <t>1805230417</t>
  </si>
  <si>
    <t>1805230550</t>
  </si>
  <si>
    <t>1805230461</t>
  </si>
  <si>
    <t>1805230446</t>
  </si>
  <si>
    <t>1805231110</t>
  </si>
  <si>
    <t>1805230749</t>
  </si>
  <si>
    <t>1805230546</t>
  </si>
  <si>
    <t>1805230562</t>
  </si>
  <si>
    <t>1805230561</t>
  </si>
  <si>
    <t>1805230448</t>
  </si>
  <si>
    <t>1805230442</t>
  </si>
  <si>
    <t>1805230478</t>
  </si>
  <si>
    <t>1805230452</t>
  </si>
  <si>
    <t>1805230443</t>
  </si>
  <si>
    <t>1805230484</t>
  </si>
  <si>
    <t>1805230594</t>
  </si>
  <si>
    <t>1805230449</t>
  </si>
  <si>
    <t>1805230548</t>
  </si>
  <si>
    <t>1805230660</t>
  </si>
  <si>
    <t>1805230889</t>
  </si>
  <si>
    <t>DHDDTCK18A2</t>
  </si>
  <si>
    <t>Trần Văn Chính</t>
  </si>
  <si>
    <t>Trần Văn Cương</t>
  </si>
  <si>
    <t>Phan Duy Cường</t>
  </si>
  <si>
    <t>Lê Xuân Dũng</t>
  </si>
  <si>
    <t>Thái Hữu Dũng</t>
  </si>
  <si>
    <t>Ngô Quang Đàn</t>
  </si>
  <si>
    <t>Lê Duy Nguyên Đức</t>
  </si>
  <si>
    <t>Trương Đoàn Minh Hiếu</t>
  </si>
  <si>
    <t>Lê Việt Hoàng</t>
  </si>
  <si>
    <t>Trần Văn Hùng</t>
  </si>
  <si>
    <t>Nguyễn Hữu Khánh</t>
  </si>
  <si>
    <t>Bùi Trung Kiên</t>
  </si>
  <si>
    <t>Nguyễn Duy Linh</t>
  </si>
  <si>
    <t>Bùi Thế Mạnh</t>
  </si>
  <si>
    <t>Hoàng Quốc Mạnh</t>
  </si>
  <si>
    <t>Nguyễn Huy Hoài Nam</t>
  </si>
  <si>
    <t>Trần Quang Nghĩa</t>
  </si>
  <si>
    <t>Hoàng Tuấn Ngọc</t>
  </si>
  <si>
    <t>Đặng Nguyễn Xuân Nguyên</t>
  </si>
  <si>
    <t>Nguyễn Hữu Phượng</t>
  </si>
  <si>
    <t>Trần Minh Quang</t>
  </si>
  <si>
    <t>Hồ Nguyễn Anh Quân</t>
  </si>
  <si>
    <t>Cao Ngọc Tài</t>
  </si>
  <si>
    <t>Nguyễn Văn Tài</t>
  </si>
  <si>
    <t>Trần Đức Tài</t>
  </si>
  <si>
    <t>Hoàng Việt Thái</t>
  </si>
  <si>
    <t>Nguyễn Quang Thắng</t>
  </si>
  <si>
    <t>Nguyễn Tất Thắng</t>
  </si>
  <si>
    <t>Đậu Xuân Thỏa</t>
  </si>
  <si>
    <t>Nguyễn Thế Tiến</t>
  </si>
  <si>
    <t>Nguyễn Yên Trọng</t>
  </si>
  <si>
    <t>Cao Anh Tuấn</t>
  </si>
  <si>
    <t>Nguyễn Thế Tuệ</t>
  </si>
  <si>
    <t>Nguyễn Hữu Tùng</t>
  </si>
  <si>
    <t>Nguyễn Quốc Vương</t>
  </si>
  <si>
    <t>Hoàng Văn Xô</t>
  </si>
  <si>
    <t>Lê Tuấn Anh</t>
  </si>
  <si>
    <t>Vương Khả Duy</t>
  </si>
  <si>
    <t>Trần Song Đàn</t>
  </si>
  <si>
    <t>Nguyễn Đình Tuấn Đạt</t>
  </si>
  <si>
    <t>Nguyễn Duy Định</t>
  </si>
  <si>
    <t>Phan Lê Đức</t>
  </si>
  <si>
    <t>Trần Bá Đức</t>
  </si>
  <si>
    <t>Nguyễn Văn Hiệp</t>
  </si>
  <si>
    <t>Trần Đình Hiếu</t>
  </si>
  <si>
    <t>Phan Văn Hiệu</t>
  </si>
  <si>
    <t>Ngô Xuân Hoà</t>
  </si>
  <si>
    <t>Bùi Huy Hoàng</t>
  </si>
  <si>
    <t>Nguyễn Ngọc Hoàng</t>
  </si>
  <si>
    <t>Tăng Văn Hùng</t>
  </si>
  <si>
    <t>Bùi Văn Huỳnh</t>
  </si>
  <si>
    <t>Phan Văn Khang</t>
  </si>
  <si>
    <t>Phạm Hữu Gia Khôi</t>
  </si>
  <si>
    <t>Ngô Cảnh Kỳ</t>
  </si>
  <si>
    <t>Bùi Nhật Linh</t>
  </si>
  <si>
    <t>Phan Văn Lộc</t>
  </si>
  <si>
    <t>Đặng Ngọc Nhân</t>
  </si>
  <si>
    <t>Hoàng Xuân Phong</t>
  </si>
  <si>
    <t>Nguyễn Ngọc Quang</t>
  </si>
  <si>
    <t>Trần Đức Quang</t>
  </si>
  <si>
    <t>Lê Trọng Quân</t>
  </si>
  <si>
    <t>Nguyễn Trung Quý</t>
  </si>
  <si>
    <t>Trương Hồng Quyết</t>
  </si>
  <si>
    <t>Lê Công Sơn</t>
  </si>
  <si>
    <t>Trương Anh Tây</t>
  </si>
  <si>
    <t>Bùi Quang Thưởng</t>
  </si>
  <si>
    <t>Thái Huy Trường</t>
  </si>
  <si>
    <t>Vi Thanh Tùng</t>
  </si>
  <si>
    <t>Võ Hoàng Việt</t>
  </si>
  <si>
    <t>Võ Văn Việt</t>
  </si>
  <si>
    <t>Phạm Văn Võ</t>
  </si>
  <si>
    <t>Lê Nguyễn Thế Vũ</t>
  </si>
  <si>
    <t>Trần Quốc Duật</t>
  </si>
  <si>
    <t>Võ Anh Dũng</t>
  </si>
  <si>
    <t>Nguyễn Tân Duy</t>
  </si>
  <si>
    <t>Phạm Văn Đại</t>
  </si>
  <si>
    <t>Hà Sinh Đạt</t>
  </si>
  <si>
    <t>Lê Văn Đạt</t>
  </si>
  <si>
    <t>Đặng Việt Đức</t>
  </si>
  <si>
    <t>Hồ Đức Hoàng</t>
  </si>
  <si>
    <t>Phạm Anh Hoàng</t>
  </si>
  <si>
    <t>Trần Trọng Khanh</t>
  </si>
  <si>
    <t>Hồ Sỹ Khánh</t>
  </si>
  <si>
    <t>Cao Văn Khởi</t>
  </si>
  <si>
    <t>Nguyễn Bảo Kim</t>
  </si>
  <si>
    <t>Hồ Công Long</t>
  </si>
  <si>
    <t>Nguyễn Xuân Lộc</t>
  </si>
  <si>
    <t>Chu Thắng Lợi</t>
  </si>
  <si>
    <t>Trần Công Mạnh</t>
  </si>
  <si>
    <t>Nguyễn Đình Nam</t>
  </si>
  <si>
    <t>Nguyễn Hữu Nghĩa</t>
  </si>
  <si>
    <t>Vũ Đình Phi</t>
  </si>
  <si>
    <t>Lê Đăng Phong</t>
  </si>
  <si>
    <t>Đinh Xuân Sáng</t>
  </si>
  <si>
    <t>Nguyễn Anh Sinh</t>
  </si>
  <si>
    <t>Đậu Văn Thanh</t>
  </si>
  <si>
    <t>Trần Văn Thịnh</t>
  </si>
  <si>
    <t>Nguyễn Thế Thống</t>
  </si>
  <si>
    <t>Trần Viết Tính</t>
  </si>
  <si>
    <t>Nguyễn Viết Trung</t>
  </si>
  <si>
    <t>Nguyễn Hữu Trường</t>
  </si>
  <si>
    <t>Nguyễn Duy Tú</t>
  </si>
  <si>
    <t>Nguyễn Xuân Tuấn</t>
  </si>
  <si>
    <t>Nguyễn Đình Tuyển</t>
  </si>
  <si>
    <t>Nguyễn Bá Bằng</t>
  </si>
  <si>
    <t>Nguyễn Bá Cường</t>
  </si>
  <si>
    <t>Phan Đình Việt Cường</t>
  </si>
  <si>
    <t>Nguyễn Phú Đạt</t>
  </si>
  <si>
    <t>Hồ Xuân Đức</t>
  </si>
  <si>
    <t>Vũ Văn Hải</t>
  </si>
  <si>
    <t>Nguyễn Thái Hạnh</t>
  </si>
  <si>
    <t>Cao Văn Lập</t>
  </si>
  <si>
    <t>Nguyễn Văn Nho</t>
  </si>
  <si>
    <t>Đậu Đức Quân</t>
  </si>
  <si>
    <t>Nguyễn Thanh Sơn</t>
  </si>
  <si>
    <t>Thái Doãn Tâm</t>
  </si>
  <si>
    <t>Trần Đình Thành</t>
  </si>
  <si>
    <t>Nguyễn Đình Thọ</t>
  </si>
  <si>
    <t>Trương Văn Trung</t>
  </si>
  <si>
    <t>Lê Văn Khánh Trường</t>
  </si>
  <si>
    <t xml:space="preserve">Nguyễn Đức Anh </t>
  </si>
  <si>
    <t xml:space="preserve">Lê Hải Dương </t>
  </si>
  <si>
    <t xml:space="preserve">Nguyễn Tùng Dương </t>
  </si>
  <si>
    <t xml:space="preserve">Lê Tiến Định </t>
  </si>
  <si>
    <t xml:space="preserve">Phạm Ngọc Kiên </t>
  </si>
  <si>
    <t xml:space="preserve">Hoàng Văn Nhật </t>
  </si>
  <si>
    <t xml:space="preserve">Nguyễn Văn Quý </t>
  </si>
  <si>
    <t xml:space="preserve">Đào Văn Thanh </t>
  </si>
  <si>
    <t xml:space="preserve">Lê Thanh Tuấn </t>
  </si>
  <si>
    <t xml:space="preserve">Vi Văn Tùng </t>
  </si>
  <si>
    <t xml:space="preserve">Phouphonethong Balabim </t>
  </si>
  <si>
    <t xml:space="preserve">Phounthongsay Inthavong </t>
  </si>
  <si>
    <t xml:space="preserve">Đào Xuân Quang Anh </t>
  </si>
  <si>
    <t xml:space="preserve">Nguyễn Thủ Định </t>
  </si>
  <si>
    <t xml:space="preserve">Nguyễn Anh Đông </t>
  </si>
  <si>
    <t xml:space="preserve">Cao Đình Đức </t>
  </si>
  <si>
    <t xml:space="preserve">Nguyễn Đình Đức </t>
  </si>
  <si>
    <t xml:space="preserve">Hồ Hạnh </t>
  </si>
  <si>
    <t xml:space="preserve">Nguyễn Bá Hựu </t>
  </si>
  <si>
    <t xml:space="preserve">Nguyễn Phương Nam </t>
  </si>
  <si>
    <t xml:space="preserve">Nguyễn Đình Phương </t>
  </si>
  <si>
    <t xml:space="preserve">Nguyễn Văn Trường </t>
  </si>
  <si>
    <t>Nguyễn Quang Chương</t>
  </si>
  <si>
    <t>Nguyễn Viết Công</t>
  </si>
  <si>
    <t>Nguyễn Huy Khánh Diệu</t>
  </si>
  <si>
    <t>Phan Văn Đồng</t>
  </si>
  <si>
    <t>Đặng Thanh Đức</t>
  </si>
  <si>
    <t>Hoàng Minh Đức</t>
  </si>
  <si>
    <t>Hồ Huy Hiếu</t>
  </si>
  <si>
    <t>Trương Minh Hiếu</t>
  </si>
  <si>
    <t>Đặng Khánh Hùng</t>
  </si>
  <si>
    <t>Hứa Văn Hùng</t>
  </si>
  <si>
    <t>Đậu Cao Lâm</t>
  </si>
  <si>
    <t>La Văn Luật</t>
  </si>
  <si>
    <t>Nguyễn Văn Luyện</t>
  </si>
  <si>
    <t>Phan Đức Mạnh</t>
  </si>
  <si>
    <t>Nguyễn Văn Minh</t>
  </si>
  <si>
    <t>Hồ Ngọc Quốc</t>
  </si>
  <si>
    <t>Nguyễn Thanh Sang</t>
  </si>
  <si>
    <t>Nguyễn Hồng Sơn</t>
  </si>
  <si>
    <t>Vi Văn Sự</t>
  </si>
  <si>
    <t>Đặng Xuân Thắng</t>
  </si>
  <si>
    <t>Trần Ngọc Tịnh</t>
  </si>
  <si>
    <t>Võ Thế Trọng</t>
  </si>
  <si>
    <t>Đậu Quang Trung</t>
  </si>
  <si>
    <t>Phạm Quang Văn</t>
  </si>
  <si>
    <t>Phạm Trọng Việt</t>
  </si>
  <si>
    <t>Nguyễn Nhân An</t>
  </si>
  <si>
    <t>Phạm Văn Anh</t>
  </si>
  <si>
    <t>Nguyễn Tấn Anh</t>
  </si>
  <si>
    <t>Lê Trọng Quyền Anh</t>
  </si>
  <si>
    <t>Phan Hoàng Anh</t>
  </si>
  <si>
    <t>Phạm Thị Minh Ánh</t>
  </si>
  <si>
    <t>Ounmany Anousith</t>
  </si>
  <si>
    <t>Võ Công Bằng</t>
  </si>
  <si>
    <t>Nguyễn Xuân Biển</t>
  </si>
  <si>
    <t>Mai Đức Bình</t>
  </si>
  <si>
    <t>Nguyễn Đăng Ngọc Chí</t>
  </si>
  <si>
    <t>Lục Văn Chuyển</t>
  </si>
  <si>
    <t>Hồ Văn Cương</t>
  </si>
  <si>
    <t>Ngô Minh Cường</t>
  </si>
  <si>
    <t>Phan Anh Dung</t>
  </si>
  <si>
    <t>Nguyễn Khắc Dũng</t>
  </si>
  <si>
    <t>Đặng Đình Dũng</t>
  </si>
  <si>
    <t>Phạm Minh Duy</t>
  </si>
  <si>
    <t>Nguyễn Bá Dương</t>
  </si>
  <si>
    <t>Hoàng Văn Đạt</t>
  </si>
  <si>
    <t>Bùi Khắc Đạt</t>
  </si>
  <si>
    <t>Nguyễn Đình Định</t>
  </si>
  <si>
    <t>Đặng Quang Đô</t>
  </si>
  <si>
    <t>Nguyễn Trọng Trung Đức</t>
  </si>
  <si>
    <t>Ngô Trí Đức</t>
  </si>
  <si>
    <t>Nguyễn Việt Hảo</t>
  </si>
  <si>
    <t>Hồ Trọng Hân</t>
  </si>
  <si>
    <t>Lâm Văn Hiếu</t>
  </si>
  <si>
    <t>Đoàn Trung Hiếu</t>
  </si>
  <si>
    <t>Hoàng Công Hiếu</t>
  </si>
  <si>
    <t>Nguyễn Thái Hiếu</t>
  </si>
  <si>
    <t>Nguyễn Văn Hòa</t>
  </si>
  <si>
    <t>Nguyễn Thanh Hoàn</t>
  </si>
  <si>
    <t>Võ Tá Hoàng</t>
  </si>
  <si>
    <t>Phan Hữu Hoàng</t>
  </si>
  <si>
    <t>Nguyễn Văn Học</t>
  </si>
  <si>
    <t>Lê Tiến Hùng</t>
  </si>
  <si>
    <t>Nguyễn Tấn Huỳnh</t>
  </si>
  <si>
    <t>Nguyễn Đức Hưng</t>
  </si>
  <si>
    <t>Lê Văn Hương</t>
  </si>
  <si>
    <t>Trần Văn Kiên</t>
  </si>
  <si>
    <t>Lâm Bá Linh</t>
  </si>
  <si>
    <t>Trương Văn Lưu</t>
  </si>
  <si>
    <t>Trần Văn Mạnh</t>
  </si>
  <si>
    <t>Bùi Trung Mạnh</t>
  </si>
  <si>
    <t>Phan Trọng Mạnh</t>
  </si>
  <si>
    <t>Đặng Sỹ Mạnh</t>
  </si>
  <si>
    <t>Hồ Văn Mạnh</t>
  </si>
  <si>
    <t>Trần Đình Minh</t>
  </si>
  <si>
    <t>Lê Duy Minh</t>
  </si>
  <si>
    <t>Giản Viết Minh</t>
  </si>
  <si>
    <t>Nguyễn Trí Nam</t>
  </si>
  <si>
    <t>Nguyễn Cảnh Ngọc</t>
  </si>
  <si>
    <t>Nguyễn Phú Nguyên</t>
  </si>
  <si>
    <t>Hoàng Khắc Nhật</t>
  </si>
  <si>
    <t>Nguyễn Thị Nhung</t>
  </si>
  <si>
    <t>Hồ Phi Quang</t>
  </si>
  <si>
    <t>Ngũ Duy Quang</t>
  </si>
  <si>
    <t>Lưu Hồng Quân</t>
  </si>
  <si>
    <t>Nguyễn Thức Quân</t>
  </si>
  <si>
    <t>Dương Đình Quân</t>
  </si>
  <si>
    <t>Nguyễn Bá Quốc</t>
  </si>
  <si>
    <t>Trần Văn Quốc</t>
  </si>
  <si>
    <t>Thái Doãn Quý</t>
  </si>
  <si>
    <t>Phan Đức Quyền</t>
  </si>
  <si>
    <t>Nguyễn Năng Quyền</t>
  </si>
  <si>
    <t>Đặng Bá Quyết</t>
  </si>
  <si>
    <t>Phạm Văn Quyết</t>
  </si>
  <si>
    <t>Nguyễn Đình Sáng</t>
  </si>
  <si>
    <t>Tạ Phương Sinh</t>
  </si>
  <si>
    <t>Đinh Xuân Song</t>
  </si>
  <si>
    <t>Đậu Văn Sơn</t>
  </si>
  <si>
    <t>Phạm Đức Sơn</t>
  </si>
  <si>
    <t>Lương Văn Tài</t>
  </si>
  <si>
    <t>Nguyễn Doãn Thạch</t>
  </si>
  <si>
    <t>Phạm Văn Thành</t>
  </si>
  <si>
    <t>Nguyễn Quang Thành</t>
  </si>
  <si>
    <t>Nguyễn Thừa Thành</t>
  </si>
  <si>
    <t>Nguyễn Phú Thảo</t>
  </si>
  <si>
    <t>Phạm Đức Thông</t>
  </si>
  <si>
    <t>Hồ Hữu Trường</t>
  </si>
  <si>
    <t>Lê Viết Anh Tuấn</t>
  </si>
  <si>
    <t>Phan Văn Vị</t>
  </si>
  <si>
    <t>Nguyễn Văn Việt</t>
  </si>
  <si>
    <t>Xayyaphoum Xaixana</t>
  </si>
  <si>
    <t xml:space="preserve">Phimmathat Akkaxay </t>
  </si>
  <si>
    <t xml:space="preserve">Ngô Công Tuấn Anh </t>
  </si>
  <si>
    <t xml:space="preserve">Inthavong Chanthaphone </t>
  </si>
  <si>
    <t xml:space="preserve">Hồ Tùng Dương </t>
  </si>
  <si>
    <t xml:space="preserve">Nguyễn Thành Đạt </t>
  </si>
  <si>
    <t xml:space="preserve">Hồ Văn Võ Đồng </t>
  </si>
  <si>
    <t xml:space="preserve">Trần Xuân Đức </t>
  </si>
  <si>
    <t xml:space="preserve">Nguyễn Văn Huy </t>
  </si>
  <si>
    <t xml:space="preserve">Nguyễn Đăng Khánh </t>
  </si>
  <si>
    <t xml:space="preserve">Lê Văn Nam </t>
  </si>
  <si>
    <t xml:space="preserve">Vannavong Phoneseng </t>
  </si>
  <si>
    <t xml:space="preserve">Itthavong Sisawat </t>
  </si>
  <si>
    <t xml:space="preserve">Paphatsalang Soukpaseuth </t>
  </si>
  <si>
    <t xml:space="preserve">Đậu Cao Thêm </t>
  </si>
  <si>
    <t xml:space="preserve">Hoàng Trung Thu </t>
  </si>
  <si>
    <t xml:space="preserve">Cao Tuấn Anh </t>
  </si>
  <si>
    <t xml:space="preserve">Võ Thế Bảo </t>
  </si>
  <si>
    <t xml:space="preserve">Đào Hoàng Giang </t>
  </si>
  <si>
    <t xml:space="preserve">Nguyễn Thị Hoàn </t>
  </si>
  <si>
    <t xml:space="preserve">Nguyễn Đình Thảo </t>
  </si>
  <si>
    <t>Lê Nam Anh</t>
  </si>
  <si>
    <t>Phạm Tuấn Anh</t>
  </si>
  <si>
    <t>Nguyễn Quốc Ánh</t>
  </si>
  <si>
    <t>Nguyễn Tất Bảo</t>
  </si>
  <si>
    <t>Nguyễn Văn Biểu</t>
  </si>
  <si>
    <t>Vũ Phan Châu</t>
  </si>
  <si>
    <t>Trần Đình Chiến</t>
  </si>
  <si>
    <t>Hà Ngọc Chinh</t>
  </si>
  <si>
    <t>Phạm Hồ Chinh</t>
  </si>
  <si>
    <t>Phạm Tiến Công</t>
  </si>
  <si>
    <t>Nguyễn Đức Diệm</t>
  </si>
  <si>
    <t>Vũ Xuân Dụng</t>
  </si>
  <si>
    <t>Nguyễn Tuấn Duy</t>
  </si>
  <si>
    <t>Nguyễn Cảnh Đạt</t>
  </si>
  <si>
    <t>Trương Đình Đoàn</t>
  </si>
  <si>
    <t>Trương Công Đức</t>
  </si>
  <si>
    <t>Đinh Ngọc Hào</t>
  </si>
  <si>
    <t>Phan Đăng Hào</t>
  </si>
  <si>
    <t>Vũ Đình Hiến</t>
  </si>
  <si>
    <t>Ngô Sỹ Hiệp</t>
  </si>
  <si>
    <t>Nguyễn Thái Học</t>
  </si>
  <si>
    <t>Ngô Trọng Huấn</t>
  </si>
  <si>
    <t>Cao Văn Hùng</t>
  </si>
  <si>
    <t>Văn Đức Hùng</t>
  </si>
  <si>
    <t>Đặng Đình Huy</t>
  </si>
  <si>
    <t>Lô Thành Huy</t>
  </si>
  <si>
    <t>Hồ Mạnh Khởi</t>
  </si>
  <si>
    <t>Hoàng Phi Long</t>
  </si>
  <si>
    <t>Lê Xuân Mạnh</t>
  </si>
  <si>
    <t>Văn Hữu Mạnh</t>
  </si>
  <si>
    <t>Trần Đình Nam</t>
  </si>
  <si>
    <t>Văn Sỹ Nam</t>
  </si>
  <si>
    <t>Hoàng Ngọc Nhật</t>
  </si>
  <si>
    <t>Lê Anh Nhật</t>
  </si>
  <si>
    <t>Nguyễn Tuấn Phong</t>
  </si>
  <si>
    <t>Lê Hữu Phúc</t>
  </si>
  <si>
    <t>Lê Văn Phúc</t>
  </si>
  <si>
    <t>Hồ Hữu Quảng</t>
  </si>
  <si>
    <t>Nguyễn Duy Quý</t>
  </si>
  <si>
    <t>Hoàng Đặng Văn Sơn</t>
  </si>
  <si>
    <t>Hồ Trọng Tấn</t>
  </si>
  <si>
    <t>Đặng Đình Thạch</t>
  </si>
  <si>
    <t>Lê Văn Thành</t>
  </si>
  <si>
    <t>Văn Huy Thành</t>
  </si>
  <si>
    <t>Trần Huy Thưởng</t>
  </si>
  <si>
    <t>Đặng Công Tiến</t>
  </si>
  <si>
    <t>Nguyễn Đình Tiến</t>
  </si>
  <si>
    <t>Nguyễn Bá Tuấn</t>
  </si>
  <si>
    <t>Trần Quốc Tuấn</t>
  </si>
  <si>
    <t>Nguyễn Tài Tuệ</t>
  </si>
  <si>
    <t>Trần Thanh Tùng</t>
  </si>
  <si>
    <t>Lê Công Vinh</t>
  </si>
  <si>
    <t>Nguyễn Đình Vũ</t>
  </si>
  <si>
    <t>Phan Văn Vũ</t>
  </si>
  <si>
    <t>Đậu Cao Ánh</t>
  </si>
  <si>
    <t>Nguyễn Xuân Báu</t>
  </si>
  <si>
    <t>Hồ Thanh Bình</t>
  </si>
  <si>
    <t>Đinh Văn Dương</t>
  </si>
  <si>
    <t>Nguyễn Duy Thành Đạt</t>
  </si>
  <si>
    <t>Trần Tống Đạt</t>
  </si>
  <si>
    <t>Nguyễn Trung Đức</t>
  </si>
  <si>
    <t>Lê Nguyên Giáp</t>
  </si>
  <si>
    <t>Lê Quốc Hiển</t>
  </si>
  <si>
    <t>Lê Huy Hoàng</t>
  </si>
  <si>
    <t>Nguyễn Trọng Học</t>
  </si>
  <si>
    <t>Hoàng An Đức Hùng</t>
  </si>
  <si>
    <t>Hồ Đăng Hùng</t>
  </si>
  <si>
    <t>Hồ Văn Hùng</t>
  </si>
  <si>
    <t>Nguyễn Đăng Huy</t>
  </si>
  <si>
    <t>Hoàng Danh Hướng</t>
  </si>
  <si>
    <t>Trần Quang Hướng</t>
  </si>
  <si>
    <t>Thái Bá Hựu</t>
  </si>
  <si>
    <t>Lê Vạn An Khanh</t>
  </si>
  <si>
    <t>Hoàng Văn Long</t>
  </si>
  <si>
    <t>Nguyễn Hoàng  Đức Mạnh</t>
  </si>
  <si>
    <t>Lữ Trọng Nghĩa</t>
  </si>
  <si>
    <t>Nguyễn Công Nguyên</t>
  </si>
  <si>
    <t>Võ Đình Phong</t>
  </si>
  <si>
    <t>Nguyễn Công Phúc</t>
  </si>
  <si>
    <t>Trịnh Xuân Phúc</t>
  </si>
  <si>
    <t>Trần Ngọc Quý</t>
  </si>
  <si>
    <t>Hoàng Anh Tài</t>
  </si>
  <si>
    <t>Đặng Đức Thế</t>
  </si>
  <si>
    <t>Trương Quang Trường</t>
  </si>
  <si>
    <t>Đậu Khắc Tuấn</t>
  </si>
  <si>
    <t>Nguyễn Quốc Việt</t>
  </si>
  <si>
    <t>Lưu Đức Anh</t>
  </si>
  <si>
    <t>Lê Văn Ánh</t>
  </si>
  <si>
    <t>Trần Văn Bằng</t>
  </si>
  <si>
    <t>Nguyễn Văn Biển</t>
  </si>
  <si>
    <t>Nguyễn Tiến Cử</t>
  </si>
  <si>
    <t>Lê Văn Dũng</t>
  </si>
  <si>
    <t>Phan Bá Dũng</t>
  </si>
  <si>
    <t>Hồ Thế Duy</t>
  </si>
  <si>
    <t>Nguyễn Thế Di Đan</t>
  </si>
  <si>
    <t>Nguyễn Thế Đạt</t>
  </si>
  <si>
    <t>Đinh Sỹ Giáp</t>
  </si>
  <si>
    <t>Hồ Văn Hân</t>
  </si>
  <si>
    <t>Lê Tiến Khoát</t>
  </si>
  <si>
    <t>Nguyễn Xuân Linh</t>
  </si>
  <si>
    <t>Phạm Đình Nam</t>
  </si>
  <si>
    <t>Lê Anh Phong</t>
  </si>
  <si>
    <t>Đào Văn Quang</t>
  </si>
  <si>
    <t>Nguyễn Khắc Quang</t>
  </si>
  <si>
    <t>Lê Hà Sơn</t>
  </si>
  <si>
    <t>Lỗ Quốc Thạch</t>
  </si>
  <si>
    <t>Lê Hữu Thanh</t>
  </si>
  <si>
    <t>Lê Văn Thân</t>
  </si>
  <si>
    <t>Nguyễn Đình Thế</t>
  </si>
  <si>
    <t>Vũ Thanh Thông</t>
  </si>
  <si>
    <t>Cao Xuân Tiến</t>
  </si>
  <si>
    <t>Hồ Đức Trung</t>
  </si>
  <si>
    <t>Lê Văn Tuấn</t>
  </si>
  <si>
    <t>Hồ Bá Việt</t>
  </si>
  <si>
    <t>Sorvixay Voutthisack</t>
  </si>
  <si>
    <t>Ngô Dương Trường An</t>
  </si>
  <si>
    <t>Trần Đình An</t>
  </si>
  <si>
    <t>Hoàng Công Dũng</t>
  </si>
  <si>
    <t>Nguyễn Đức Đạt</t>
  </si>
  <si>
    <t>Nguyễn Văn Hậu</t>
  </si>
  <si>
    <t>Lê Đức Hiếu</t>
  </si>
  <si>
    <t>Trịnh Văn Hiếu</t>
  </si>
  <si>
    <t>Hồ Quang Hòa</t>
  </si>
  <si>
    <t>Nguyễn Danh Hoàng</t>
  </si>
  <si>
    <t>Bùi Công Hội</t>
  </si>
  <si>
    <t>Lê Tùng Khánh</t>
  </si>
  <si>
    <t>Trân Quốc Khôi</t>
  </si>
  <si>
    <t>Nguyễn Ngọc Phát</t>
  </si>
  <si>
    <t>Trương Công Phúc</t>
  </si>
  <si>
    <t>Võ Văn Phúc</t>
  </si>
  <si>
    <t>Hồ Lê Quân</t>
  </si>
  <si>
    <t>Lê Văn Quân</t>
  </si>
  <si>
    <t>Nguyễn Thành Quân</t>
  </si>
  <si>
    <t>Lê Xuân Quỳnh</t>
  </si>
  <si>
    <t>Nguyễn Hữu Sơn</t>
  </si>
  <si>
    <t>Dương Đình Thế</t>
  </si>
  <si>
    <t>Hoàng Thế Thi</t>
  </si>
  <si>
    <t>Trần Văn Thọ</t>
  </si>
  <si>
    <t>Đinh Bạt Tiến</t>
  </si>
  <si>
    <t>Phan Quốc Toản</t>
  </si>
  <si>
    <t>Trần Văn Tuấn</t>
  </si>
  <si>
    <t>Võ Anh Tuấn</t>
  </si>
  <si>
    <t>Lưu Đình Ý</t>
  </si>
  <si>
    <t>Đào Nguyên An</t>
  </si>
  <si>
    <t>Hồ Chí Ân</t>
  </si>
  <si>
    <t>Cao Viết Anh</t>
  </si>
  <si>
    <t>Hoàng Đức Anh</t>
  </si>
  <si>
    <t>Ngô Quốc Anh</t>
  </si>
  <si>
    <t>Nguyễn Ngọc Anh</t>
  </si>
  <si>
    <t>Trần Tuấn Anh</t>
  </si>
  <si>
    <t>Trần Văn Anh</t>
  </si>
  <si>
    <t>Trần Nam Bắc</t>
  </si>
  <si>
    <t>Hồ Sỹ Bảo</t>
  </si>
  <si>
    <t>Nguyễn Đăng Bảo</t>
  </si>
  <si>
    <t>Nguyễn Viết Bảo</t>
  </si>
  <si>
    <t>Hoàng Thanh Nhật Bình</t>
  </si>
  <si>
    <t>Chanthabandit Chaleunsap</t>
  </si>
  <si>
    <t>Phạm Văn Chính</t>
  </si>
  <si>
    <t>Lê Hồng Công</t>
  </si>
  <si>
    <t>Hoàng Nghĩa Cương</t>
  </si>
  <si>
    <t>Hoàng Văn Cường</t>
  </si>
  <si>
    <t>Trần Mạnh Cường</t>
  </si>
  <si>
    <t>Nguyễn Đức Đáng</t>
  </si>
  <si>
    <t>Bùi Văn Đăng</t>
  </si>
  <si>
    <t>Nguyễn Công Đạo</t>
  </si>
  <si>
    <t>Phạm Văn Đạt</t>
  </si>
  <si>
    <t>Phan Văn Đạt</t>
  </si>
  <si>
    <t>Văn Tiến Đạt</t>
  </si>
  <si>
    <t>Võ Văn Đạt</t>
  </si>
  <si>
    <t>Lưu Quang Đô</t>
  </si>
  <si>
    <t>Đặng Xuân Đông</t>
  </si>
  <si>
    <t>Nguyễn Minh Đức</t>
  </si>
  <si>
    <t>Nguyễn Văn Đức</t>
  </si>
  <si>
    <t>Nguyễn Xuân Đức</t>
  </si>
  <si>
    <t>Hoàng Việt Dũng</t>
  </si>
  <si>
    <t>Phạm Hồng Dũng</t>
  </si>
  <si>
    <t>Phan Tiến Dũng</t>
  </si>
  <si>
    <t>Trần Mạnh Dũng</t>
  </si>
  <si>
    <t>Vi Tiến Dũng</t>
  </si>
  <si>
    <t>Phạm Anh Duy</t>
  </si>
  <si>
    <t>Hồ Như Giáp</t>
  </si>
  <si>
    <t>Hồ Tấn Giáp</t>
  </si>
  <si>
    <t>Nguyễn Đình Hà</t>
  </si>
  <si>
    <t>Đậu Đức Hải</t>
  </si>
  <si>
    <t>Hồ Hoàng Hào</t>
  </si>
  <si>
    <t>Chu Sỹ Hiệp</t>
  </si>
  <si>
    <t>Hồ Sỹ Hiệp</t>
  </si>
  <si>
    <t>Võ Trọng Hiệp</t>
  </si>
  <si>
    <t>Phan Đức Hiếu</t>
  </si>
  <si>
    <t>Trần Khắc Hiếu</t>
  </si>
  <si>
    <t>Nguyễn Đức Hòa</t>
  </si>
  <si>
    <t>Hồ Anh Hoài</t>
  </si>
  <si>
    <t>Đào Huy Hoàng</t>
  </si>
  <si>
    <t>Hồ Huy Hoàng</t>
  </si>
  <si>
    <t>Trịnh Văn Hoàng</t>
  </si>
  <si>
    <t>Nguyễn Đình Hồng</t>
  </si>
  <si>
    <t>Lê Văn Hùng</t>
  </si>
  <si>
    <t>Vương Viết Hùng</t>
  </si>
  <si>
    <t>Đặng Vĩnh Hưng</t>
  </si>
  <si>
    <t>Nguyễn Hữu Hoàng Hưng</t>
  </si>
  <si>
    <t>Phan Văn Hướng</t>
  </si>
  <si>
    <t>Nguyễn Công Hường</t>
  </si>
  <si>
    <t>Nguyễn Đình Huy</t>
  </si>
  <si>
    <t>Phan Văn Khải</t>
  </si>
  <si>
    <t>CHANTHAVIXAY Khammoun</t>
  </si>
  <si>
    <t>SEESOUVAN Khamsee</t>
  </si>
  <si>
    <t>Nguyễn Cảnh Kỳ</t>
  </si>
  <si>
    <t>Dương Minh Long</t>
  </si>
  <si>
    <t>Phan Văn Lương</t>
  </si>
  <si>
    <t>Trịnh Đức Lương</t>
  </si>
  <si>
    <t>Bùi Đức Mạnh</t>
  </si>
  <si>
    <t>Lê Xuân Minh</t>
  </si>
  <si>
    <t>Vũ Hữu Minh</t>
  </si>
  <si>
    <t>Đậu Hoài Nam</t>
  </si>
  <si>
    <t>Văn Đức Nghĩa</t>
  </si>
  <si>
    <t>Đậu Thế Nguyên</t>
  </si>
  <si>
    <t>Trần Đình Nguyên</t>
  </si>
  <si>
    <t>Đậu Sỹ Nhật</t>
  </si>
  <si>
    <t>Nguyễn Hoàng Nhật</t>
  </si>
  <si>
    <t>Nguyễn Hồng Nhật</t>
  </si>
  <si>
    <t>Trần Hiếu Quang Nhật</t>
  </si>
  <si>
    <t>Nguyễn Văn Phi</t>
  </si>
  <si>
    <t>Nguyễn Sỹ Phúc</t>
  </si>
  <si>
    <t>Phạm Văn Phúc</t>
  </si>
  <si>
    <t>Phan Tất Phúc</t>
  </si>
  <si>
    <t>Nguyễn Trí Phước</t>
  </si>
  <si>
    <t>Hồ Trọng Phương</t>
  </si>
  <si>
    <t>Lê Việt Quân</t>
  </si>
  <si>
    <t>Nguyễn Cảnh Quân</t>
  </si>
  <si>
    <t>Nguyễn Trọng Quân</t>
  </si>
  <si>
    <t>Thái Đình Quân</t>
  </si>
  <si>
    <t>Trần Danh Quang</t>
  </si>
  <si>
    <t>Hồ Văn Quý</t>
  </si>
  <si>
    <t>Nguyễn Đình Quý</t>
  </si>
  <si>
    <t>Trần Đình Quý</t>
  </si>
  <si>
    <t>Hồ Đức Quyền</t>
  </si>
  <si>
    <t>Nguyễn Đình Sang</t>
  </si>
  <si>
    <t>Nguyễn Công Sáng</t>
  </si>
  <si>
    <t>Thongsavanh Sompong</t>
  </si>
  <si>
    <t>Phạm Viết Sơn</t>
  </si>
  <si>
    <t>Trần Khắc Sơn</t>
  </si>
  <si>
    <t>Khampanya Soukmina</t>
  </si>
  <si>
    <t>Trần Khắc Tài</t>
  </si>
  <si>
    <t>Hồ Văn Tạo</t>
  </si>
  <si>
    <t>Nguyễn Quang Tạo</t>
  </si>
  <si>
    <t>Bùi Trọng Thái</t>
  </si>
  <si>
    <t>Hồ Văn Thắng</t>
  </si>
  <si>
    <t>Nguyễn Doãn Thắng</t>
  </si>
  <si>
    <t>Nguyễn Hữu Thắng</t>
  </si>
  <si>
    <t>Trần Hữu Thắng</t>
  </si>
  <si>
    <t>Hồ Ngọc Thành</t>
  </si>
  <si>
    <t>Hồ Sỹ Thành</t>
  </si>
  <si>
    <t>Nguyễn Trọng Thành</t>
  </si>
  <si>
    <t>Outthalangsy Thewmanathat</t>
  </si>
  <si>
    <t>Lê Đức Thịnh</t>
  </si>
  <si>
    <t>Hồ Trọng Thông</t>
  </si>
  <si>
    <t>Hoàng Trung Thông</t>
  </si>
  <si>
    <t>Bùi Quang Thức</t>
  </si>
  <si>
    <t>Hồ Văn Tiến</t>
  </si>
  <si>
    <t>Nguyễn Đình Tình</t>
  </si>
  <si>
    <t>Phan Mạnh Toàn</t>
  </si>
  <si>
    <t>Đào Công Trí</t>
  </si>
  <si>
    <t>Tăng Minh Trinh</t>
  </si>
  <si>
    <t>Vũ Hữu Trường</t>
  </si>
  <si>
    <t>Hồ Ngọc Tú</t>
  </si>
  <si>
    <t>Nguyễn Quang Tuấn</t>
  </si>
  <si>
    <t>Phan Trọng Tuấn</t>
  </si>
  <si>
    <t>Thái Anh Tuấn</t>
  </si>
  <si>
    <t>Dương Tiến Tuệ</t>
  </si>
  <si>
    <t>Lê Thanh Tùng</t>
  </si>
  <si>
    <t>Sengthong Visudy</t>
  </si>
  <si>
    <t>Lê Đắc Long Vũ</t>
  </si>
  <si>
    <t>Nguyễn Quang Vũ</t>
  </si>
  <si>
    <t>Sixiong Xay</t>
  </si>
  <si>
    <t>Nguyễn Văn Yên</t>
  </si>
  <si>
    <t>Đinh Hải Anh</t>
  </si>
  <si>
    <t>Lê Việt Anh</t>
  </si>
  <si>
    <t>Nguyễn Phùng Ba</t>
  </si>
  <si>
    <t>Phạm Quân Bảo</t>
  </si>
  <si>
    <t>Võ Công Bảo</t>
  </si>
  <si>
    <t>Hoàng Nguyên Bằng</t>
  </si>
  <si>
    <t>Lê Hồng Danh</t>
  </si>
  <si>
    <t>Nguyễn Hữu Dũng</t>
  </si>
  <si>
    <t>Nguyễn Trí Dũng</t>
  </si>
  <si>
    <t>Nguyễn Tất Đạt</t>
  </si>
  <si>
    <t>Văn Huy Đạt</t>
  </si>
  <si>
    <t>Hồ Trung Đức</t>
  </si>
  <si>
    <t>Lê Minh Đức</t>
  </si>
  <si>
    <t>Ngô Nguyễn Trí Đức</t>
  </si>
  <si>
    <t>Phan Văn Đức</t>
  </si>
  <si>
    <t>Trần Anh Đức</t>
  </si>
  <si>
    <t>Nguyễn Ngọc Hải</t>
  </si>
  <si>
    <t>Trần Khắc Hiệp</t>
  </si>
  <si>
    <t>Hồ Đức Hiếu</t>
  </si>
  <si>
    <t>Cao Văn Hoàng</t>
  </si>
  <si>
    <t>Lê Đăng Khánh</t>
  </si>
  <si>
    <t>Nguyễn Tài Trung Kiên</t>
  </si>
  <si>
    <t>Phan Mạnh Kiên</t>
  </si>
  <si>
    <t>Trần Đình Kiên</t>
  </si>
  <si>
    <t>Cao Minh Lan</t>
  </si>
  <si>
    <t>Nguyễn Tạ Linh</t>
  </si>
  <si>
    <t>Hoàng Đức Lương</t>
  </si>
  <si>
    <t>Lê Đức Mạnh</t>
  </si>
  <si>
    <t>Trần Đức Minh</t>
  </si>
  <si>
    <t>Hoàng Văn Ấn</t>
  </si>
  <si>
    <t>Nguyễn Viết Quang</t>
  </si>
  <si>
    <t>Lê Tuấn Sang</t>
  </si>
  <si>
    <t>Hồ Sỹ Sinh</t>
  </si>
  <si>
    <t>Nguyễn Sĩ Tài</t>
  </si>
  <si>
    <t>Nguyễn Duy Thành</t>
  </si>
  <si>
    <t>Phan Sỹ Thảo</t>
  </si>
  <si>
    <t>Hoàng Anh Thắng</t>
  </si>
  <si>
    <t>Nguyễn Ngọc Thắng</t>
  </si>
  <si>
    <t>Nguyễn Anh Thư</t>
  </si>
  <si>
    <t>Hoàng Tiến Tú</t>
  </si>
  <si>
    <t>Nguyễn Cảnh Tuấn</t>
  </si>
  <si>
    <t>Lê Công Văn</t>
  </si>
  <si>
    <t>Phạm Văn Ánh</t>
  </si>
  <si>
    <t>Nguyễn Đức Diện</t>
  </si>
  <si>
    <t>Bùi Đăng Dũng</t>
  </si>
  <si>
    <t>Nguyễn Huy Dũng</t>
  </si>
  <si>
    <t>Nguyễn Văn Dũng</t>
  </si>
  <si>
    <t>Trịnh Văn Đào</t>
  </si>
  <si>
    <t>Hồ Hữu Đông</t>
  </si>
  <si>
    <t>Lê Cao Anh Đức</t>
  </si>
  <si>
    <t>Phạm Trường Giang</t>
  </si>
  <si>
    <t>Lê Huy Hà</t>
  </si>
  <si>
    <t>Nguyễn Văn Hà</t>
  </si>
  <si>
    <t>Nguyễn Phương Hảo</t>
  </si>
  <si>
    <t>Trương Quang Hiệp</t>
  </si>
  <si>
    <t>Lê Trung Hiếu</t>
  </si>
  <si>
    <t>Phan Đức Khánh</t>
  </si>
  <si>
    <t>Nguyễn Sỹ Kiên</t>
  </si>
  <si>
    <t>Nguyễn Đình Linh</t>
  </si>
  <si>
    <t>Hoàng Trọng Phi Long</t>
  </si>
  <si>
    <t>Phan Bùi Lưu</t>
  </si>
  <si>
    <t>Nguyễn Xuân Mạnh</t>
  </si>
  <si>
    <t>Nguyễn Văn Phương Nam</t>
  </si>
  <si>
    <t>Hoàng Đình Nhật</t>
  </si>
  <si>
    <t>Nguyễn Xuân Nhật</t>
  </si>
  <si>
    <t>Nguyễn Quang Phong</t>
  </si>
  <si>
    <t>Nguyễn Trọng Phú</t>
  </si>
  <si>
    <t>Đậu Đức Phúc</t>
  </si>
  <si>
    <t>Lê Trọng Phúc</t>
  </si>
  <si>
    <t>Nguyễn Phạm Hồng Quân</t>
  </si>
  <si>
    <t>Trần Trung Quân</t>
  </si>
  <si>
    <t>Phan Trọng Quốc</t>
  </si>
  <si>
    <t>Vy Văn Quyến</t>
  </si>
  <si>
    <t>Nguyễn Xuân Sang</t>
  </si>
  <si>
    <t>Chu Hồng Sáng</t>
  </si>
  <si>
    <t>Nguyễn Hữu Sáng</t>
  </si>
  <si>
    <t>Hồ Trọng Sinh</t>
  </si>
  <si>
    <t>Nguyễn Đình Suốt</t>
  </si>
  <si>
    <t>Phạm Tuấn Thanh</t>
  </si>
  <si>
    <t>Đàm Trung Thành</t>
  </si>
  <si>
    <t>Nguyễn Bá Thành</t>
  </si>
  <si>
    <t>Phạm Quang Thành</t>
  </si>
  <si>
    <t>Lê Viết Thắng</t>
  </si>
  <si>
    <t>Vũ Duy Thắng</t>
  </si>
  <si>
    <t>Nguyễn Văn Thông</t>
  </si>
  <si>
    <t>Ngũ Văn Trung</t>
  </si>
  <si>
    <t>Võ Đức Trung</t>
  </si>
  <si>
    <t>Phạm Quang Tuấn</t>
  </si>
  <si>
    <t>Sử Văn Tuyên</t>
  </si>
  <si>
    <t>Lê Trọng An</t>
  </si>
  <si>
    <t>Tống Quốc Anh</t>
  </si>
  <si>
    <t>Đặng Văn Ánh</t>
  </si>
  <si>
    <t>Đậu Đức Châu</t>
  </si>
  <si>
    <t>Hoàng Trọng Cường</t>
  </si>
  <si>
    <t>Phan Đức Danh</t>
  </si>
  <si>
    <t>Đặng Nguyễn Hải Dương</t>
  </si>
  <si>
    <t>Phạm Quốc Đạt</t>
  </si>
  <si>
    <t>Nguyễn Doãn Đức</t>
  </si>
  <si>
    <t>Ngô Đặng Anh Hào</t>
  </si>
  <si>
    <t>Dương Văn Hiếu</t>
  </si>
  <si>
    <t>Hoàng Minh Hiếu</t>
  </si>
  <si>
    <t>Đàm Quang Huy</t>
  </si>
  <si>
    <t>Nguyễn Bá Huy</t>
  </si>
  <si>
    <t>Nguyễn Văn Mạnh Huy</t>
  </si>
  <si>
    <t>Trương Đức Huy</t>
  </si>
  <si>
    <t>Chế Đình Hưng</t>
  </si>
  <si>
    <t>Phạm Gia Khánh</t>
  </si>
  <si>
    <t>Phan Trọng Khoa</t>
  </si>
  <si>
    <t>Phan Đình Lộc</t>
  </si>
  <si>
    <t>Thái Văn Lộc</t>
  </si>
  <si>
    <t>Hoàng Văn Lưu</t>
  </si>
  <si>
    <t>Vũ Anh Mạnh</t>
  </si>
  <si>
    <t>Bạch Hoàng Nguyên</t>
  </si>
  <si>
    <t>Hồ Văn Nhân</t>
  </si>
  <si>
    <t>Đinh Tiến Phú</t>
  </si>
  <si>
    <t>Nguyễn Ngọc Phước</t>
  </si>
  <si>
    <t>Phan Đình Quảng</t>
  </si>
  <si>
    <t>Trương Xuân Quý</t>
  </si>
  <si>
    <t>Hồ Đình Thành</t>
  </si>
  <si>
    <t>Nguyễn Hoàng Thành</t>
  </si>
  <si>
    <t>Trần Ngọc Thành</t>
  </si>
  <si>
    <t>Nguyễn Đình Thiên</t>
  </si>
  <si>
    <t>Hà Duy Thịnh</t>
  </si>
  <si>
    <t>Trần Xuân Thức</t>
  </si>
  <si>
    <t>Đặng Trọng Vân</t>
  </si>
  <si>
    <t>Nguyễn Phùng Tuấn Anh</t>
  </si>
  <si>
    <t>Hồ Hữu Ánh</t>
  </si>
  <si>
    <t>Võ Gia Bảo</t>
  </si>
  <si>
    <t>Nguyễn Duy Cường</t>
  </si>
  <si>
    <t>Nguyễn Duy Bảo Dũng</t>
  </si>
  <si>
    <t>Nguyễn Hải Đăng</t>
  </si>
  <si>
    <t>Nguyễn Minh Hải</t>
  </si>
  <si>
    <t>Lê Văn Hậu</t>
  </si>
  <si>
    <t>Phạm Nguyễn Đức Hoà</t>
  </si>
  <si>
    <t>Vũ Duy Hoàn</t>
  </si>
  <si>
    <t>Trịnh Đức Hoàn</t>
  </si>
  <si>
    <t>Trần Đình Hoàn</t>
  </si>
  <si>
    <t>Hoàng Văn Hùng</t>
  </si>
  <si>
    <t>Vũ Duy Huy</t>
  </si>
  <si>
    <t>Trần Hữu Huy</t>
  </si>
  <si>
    <t>Thái Thị Huyền</t>
  </si>
  <si>
    <t>Dương Hữu Linh</t>
  </si>
  <si>
    <t>Nguyễn Cảnh Long</t>
  </si>
  <si>
    <t>Hồ Xuân Lộc</t>
  </si>
  <si>
    <t>Nguyễn Đức Lương</t>
  </si>
  <si>
    <t>Nguyễn Trần Hoàng Mạnh</t>
  </si>
  <si>
    <t>Nguyễn Hoàng Nam</t>
  </si>
  <si>
    <t>Phan Văn Nghiêm</t>
  </si>
  <si>
    <t>Nguyễn Đức Nhân</t>
  </si>
  <si>
    <t>Trần Thanh Phong</t>
  </si>
  <si>
    <t>Phan Văn Phúc</t>
  </si>
  <si>
    <t>Đặng Thái Hải Quân</t>
  </si>
  <si>
    <t>Hồ Văn Quyết</t>
  </si>
  <si>
    <t>Trần Văn Sáng</t>
  </si>
  <si>
    <t>Lê Đôn Sinh</t>
  </si>
  <si>
    <t>Đặng Xuân Thành</t>
  </si>
  <si>
    <t>Lê Sỹ Thắng</t>
  </si>
  <si>
    <t>Nguyễn Đức Thắng</t>
  </si>
  <si>
    <t>Đặng Quang Tiến</t>
  </si>
  <si>
    <t>Lê Văn Trà</t>
  </si>
  <si>
    <t>Hoàng Xuân Trà</t>
  </si>
  <si>
    <t>Văn Đình Trung</t>
  </si>
  <si>
    <t>Hoàng Nhân Trung</t>
  </si>
  <si>
    <t>Lê Đình Trung</t>
  </si>
  <si>
    <t>Phạm Quang Trường</t>
  </si>
  <si>
    <t>Nguyễn Trọng Tuấn</t>
  </si>
  <si>
    <t>Đặng Duy Anh Tuấn</t>
  </si>
  <si>
    <t>Trần Văn Tuyển</t>
  </si>
  <si>
    <t>Trần Hoàng Vũ</t>
  </si>
  <si>
    <t>Hồ Sỹ Chí Bảo</t>
  </si>
  <si>
    <t>Hồ Tấn Bảo</t>
  </si>
  <si>
    <t>Hồ Viết Bảo</t>
  </si>
  <si>
    <t>Đậu Văn Bình</t>
  </si>
  <si>
    <t>Lê Quốc Bình</t>
  </si>
  <si>
    <t>Cao Nhật Chung</t>
  </si>
  <si>
    <t>Dương Văn Dũng</t>
  </si>
  <si>
    <t>Phan Công Đạt</t>
  </si>
  <si>
    <t>Đậu Bá Đông</t>
  </si>
  <si>
    <t>Lê Xuân Đức</t>
  </si>
  <si>
    <t>Nguyễn Trần Hòa</t>
  </si>
  <si>
    <t>Dương Văn Hoàng</t>
  </si>
  <si>
    <t>Hồ Sỹ Hồng</t>
  </si>
  <si>
    <t>Nguyễn Chí Kiên</t>
  </si>
  <si>
    <t>Nguyễn Phùng Kiên</t>
  </si>
  <si>
    <t>Đinh Quang Long</t>
  </si>
  <si>
    <t>Nguyễn Hồng Long</t>
  </si>
  <si>
    <t>Phan Tiến Mạnh</t>
  </si>
  <si>
    <t>Nguyễn Tiến Minh</t>
  </si>
  <si>
    <t>Chu Đình Nam</t>
  </si>
  <si>
    <t>Đậu Thành Nam</t>
  </si>
  <si>
    <t>Cao Trọng Nhân</t>
  </si>
  <si>
    <t>Lê Doãn Nhân</t>
  </si>
  <si>
    <t>Hồ Nguyễn Phát</t>
  </si>
  <si>
    <t>Huỳnh Phước</t>
  </si>
  <si>
    <t>Nguyễn Thế Phước</t>
  </si>
  <si>
    <t>Vi Minh Quang</t>
  </si>
  <si>
    <t>Nguyễn Văn Quyền</t>
  </si>
  <si>
    <t>Trần Mạnh Quỳnh</t>
  </si>
  <si>
    <t>Hoàng Trường Sa</t>
  </si>
  <si>
    <t>Nguyễn Trọng Mạnh Số</t>
  </si>
  <si>
    <t>Hoàng Văn Thành</t>
  </si>
  <si>
    <t>Trương Văn Thành</t>
  </si>
  <si>
    <t>Hoàng Hanh Thắng</t>
  </si>
  <si>
    <t>Nguyễn Quốc Thịnh</t>
  </si>
  <si>
    <t>Hoàng Văn Toàn</t>
  </si>
  <si>
    <t>Võ Nguyên Trung</t>
  </si>
  <si>
    <t>Võ Văn Trung</t>
  </si>
  <si>
    <t>Nguyễn Khắc Uy</t>
  </si>
  <si>
    <t>Nguyễn Tiến Vũ</t>
  </si>
  <si>
    <t>Trần Văn Vượng</t>
  </si>
  <si>
    <t>Hoàng Nguyên An</t>
  </si>
  <si>
    <t>Hoàng Đình Bảo</t>
  </si>
  <si>
    <t>Nguyễn Chí Dũng</t>
  </si>
  <si>
    <t>Phan Bá Tài Duy</t>
  </si>
  <si>
    <t>Nguyễn Đình Đại</t>
  </si>
  <si>
    <t>Lê Tuấn Đạt</t>
  </si>
  <si>
    <t>Vũ Văn Đông</t>
  </si>
  <si>
    <t>Trần Lê Anh Đông</t>
  </si>
  <si>
    <t>Trần Hiệp</t>
  </si>
  <si>
    <t>Nguyễn Lê Hoàng</t>
  </si>
  <si>
    <t>Nguyễn Minh Hùng</t>
  </si>
  <si>
    <t>Nguyễn Ngọc Tuấn Hùng</t>
  </si>
  <si>
    <t>Ngô An Huy</t>
  </si>
  <si>
    <t>Cảnh Đức Huy</t>
  </si>
  <si>
    <t>Thái Doãn Khánh</t>
  </si>
  <si>
    <t>Nguyễn Hữu Kiều</t>
  </si>
  <si>
    <t>Lương Hữu Lâm</t>
  </si>
  <si>
    <t>Phạm Khánh Long</t>
  </si>
  <si>
    <t>Phan Bá Duy Mạnh</t>
  </si>
  <si>
    <t>Hoàng Ngọc Mạnh</t>
  </si>
  <si>
    <t>Nguyễn Bá Nam</t>
  </si>
  <si>
    <t>Nguyễn Đức Năng</t>
  </si>
  <si>
    <t>Nguyễn Kim Quý</t>
  </si>
  <si>
    <t>Đậu Đức Quỳnh</t>
  </si>
  <si>
    <t>Bùi Văn Thái</t>
  </si>
  <si>
    <t>Thái Đình Thành</t>
  </si>
  <si>
    <t>Nguyễn Văn Thiện</t>
  </si>
  <si>
    <t>Nguyễn Giáo Thiết</t>
  </si>
  <si>
    <t>Lê Ngọc Tiến</t>
  </si>
  <si>
    <t>Phan Đức Trung</t>
  </si>
  <si>
    <t>Đặng Văn Trung</t>
  </si>
  <si>
    <t>Nguyễn Thành Trung</t>
  </si>
  <si>
    <t>Lưu Đình Khánh Tuấn</t>
  </si>
  <si>
    <t>Biện Anh Tuấn</t>
  </si>
  <si>
    <t>Đặng Anh Tuấn</t>
  </si>
  <si>
    <t>Hoàng Nguyên Tuyến</t>
  </si>
  <si>
    <t>Phan Anh Vũ</t>
  </si>
  <si>
    <t>Võ Duy Xuân</t>
  </si>
  <si>
    <t>Nguyễn Huy Tú</t>
  </si>
  <si>
    <t>Nguyễn Xuân Vỹ</t>
  </si>
  <si>
    <t>Đặng Ngọc Anh</t>
  </si>
  <si>
    <t>Đoàn Văn Quân</t>
  </si>
  <si>
    <t>Lê Đăng Cường</t>
  </si>
  <si>
    <t>Phạm Tiến Đạt</t>
  </si>
  <si>
    <t>Võ Đình Long</t>
  </si>
  <si>
    <t>Nguyễn Văn Nguyên</t>
  </si>
  <si>
    <t>Lô Văn Nhận</t>
  </si>
  <si>
    <t>Nguyễn Đức Huỳnh Quang</t>
  </si>
  <si>
    <t>Văn Tiến Thuần</t>
  </si>
  <si>
    <t>Đặng Duy Tú</t>
  </si>
  <si>
    <t>Phạm Văn Tường</t>
  </si>
  <si>
    <t xml:space="preserve">Phạm Thái Bảo </t>
  </si>
  <si>
    <t xml:space="preserve">Nguyễn Nam Cương </t>
  </si>
  <si>
    <t xml:space="preserve">Bùi Đức Đại </t>
  </si>
  <si>
    <t xml:space="preserve">Nguyễn Văn Thành Đạt </t>
  </si>
  <si>
    <t xml:space="preserve">Đinh Công Đức </t>
  </si>
  <si>
    <t xml:space="preserve">Trần Hoàng Hạnh </t>
  </si>
  <si>
    <t xml:space="preserve">Ngô Khánh Hiền </t>
  </si>
  <si>
    <t xml:space="preserve">Trần Đức Hoàng </t>
  </si>
  <si>
    <t xml:space="preserve">Hồ Quang Huy </t>
  </si>
  <si>
    <t xml:space="preserve">Trần Duy Hưng </t>
  </si>
  <si>
    <t xml:space="preserve">Nguyễn Đức Khánh </t>
  </si>
  <si>
    <t xml:space="preserve">Trần Công Kiên </t>
  </si>
  <si>
    <t xml:space="preserve">Nguyễn Văn Luân </t>
  </si>
  <si>
    <t xml:space="preserve">Nguyễn Trọng Quang </t>
  </si>
  <si>
    <t xml:space="preserve">Nguyễn Chính Tài </t>
  </si>
  <si>
    <t xml:space="preserve">Nguyễn Quang Tài </t>
  </si>
  <si>
    <t xml:space="preserve">Nguyễn Thanh Thái </t>
  </si>
  <si>
    <t xml:space="preserve">Nguyễn Như Thành </t>
  </si>
  <si>
    <t xml:space="preserve">Bùi Quốc Thân </t>
  </si>
  <si>
    <t xml:space="preserve">Phạm Minh Thiện </t>
  </si>
  <si>
    <t xml:space="preserve">Nguyễn Đình Thịnh </t>
  </si>
  <si>
    <t xml:space="preserve">Phan Trọng Trường </t>
  </si>
  <si>
    <t xml:space="preserve">Phạm Anh Tuấn </t>
  </si>
  <si>
    <t xml:space="preserve">Đỗ Công Vũ </t>
  </si>
  <si>
    <t>Cù Lê Ngọc Bảo</t>
  </si>
  <si>
    <t>Nguyễn Quốc Bảo</t>
  </si>
  <si>
    <t>Nguyễn Khắc Biểu</t>
  </si>
  <si>
    <t>Nguyễn Bá Châu</t>
  </si>
  <si>
    <t>Lê Kim Chiến</t>
  </si>
  <si>
    <t>Nguyễn Quốc Cường</t>
  </si>
  <si>
    <t>Võ Hữu Dân</t>
  </si>
  <si>
    <t>Chu Viết Đạo</t>
  </si>
  <si>
    <t>Phan Văn Thành Đạt</t>
  </si>
  <si>
    <t>Trần Phước Đạt</t>
  </si>
  <si>
    <t>Nguyễn Hoàng Hải</t>
  </si>
  <si>
    <t>Phan Khắc Hợp</t>
  </si>
  <si>
    <t>Nguyễn Như Hùng</t>
  </si>
  <si>
    <t>Hồ Sỹ Khương</t>
  </si>
  <si>
    <t>Đoàn Bá Lãm</t>
  </si>
  <si>
    <t>Nguyễn Trọng Linh</t>
  </si>
  <si>
    <t>Nguyễn Hữu Nam</t>
  </si>
  <si>
    <t>Nguyễn Hàm Nghĩa</t>
  </si>
  <si>
    <t>Trần Văn Nghĩa</t>
  </si>
  <si>
    <t>Nguyễn Hồng Nhất</t>
  </si>
  <si>
    <t>Trần Văn Phi</t>
  </si>
  <si>
    <t>Lưu Đặng Tuấn Phong</t>
  </si>
  <si>
    <t>Võ Tá Cường Quyền</t>
  </si>
  <si>
    <t>Hồ Văn Sơn</t>
  </si>
  <si>
    <t>Đặng Văn Thế</t>
  </si>
  <si>
    <t>Nguyễn Bá Thiện</t>
  </si>
  <si>
    <t>Trịnh Văn Thông</t>
  </si>
  <si>
    <t>Thái Tuấn Tú</t>
  </si>
  <si>
    <t>Võ Hữu Tú</t>
  </si>
  <si>
    <t>Trần Văn Tường</t>
  </si>
  <si>
    <t>Đặng Văn Cường</t>
  </si>
  <si>
    <t>Nguyễn Trọng Cường</t>
  </si>
  <si>
    <t>Nguyễn Trí Đại</t>
  </si>
  <si>
    <t>Nguyễn Trọng Đạt</t>
  </si>
  <si>
    <t>Nguyễn Văn Lương</t>
  </si>
  <si>
    <t>Đinh Sỹ Nhật</t>
  </si>
  <si>
    <t>Trần Đức Phúc</t>
  </si>
  <si>
    <t>Nguyễn Đình Quang</t>
  </si>
  <si>
    <t>Phan Anh Quốc</t>
  </si>
  <si>
    <t>Phạm Văn Tài</t>
  </si>
  <si>
    <t>Đinh Quang Toàn</t>
  </si>
  <si>
    <t>Nguyễn Thu Trọng</t>
  </si>
  <si>
    <t>Đinh Quang Trường</t>
  </si>
  <si>
    <t>Nguyễn Văn Tường</t>
  </si>
  <si>
    <t>Phan Hoàng Đạt</t>
  </si>
  <si>
    <t>Nguyễn Văn Đôn</t>
  </si>
  <si>
    <t>Phan Đức Hiệp</t>
  </si>
  <si>
    <t>Phạm Văn Hiếu</t>
  </si>
  <si>
    <t>Trần Thái Hòa</t>
  </si>
  <si>
    <t>Dương Đình Lực</t>
  </si>
  <si>
    <t>Đậu Đức Lưu</t>
  </si>
  <si>
    <t>Đặng Văn Mạnh</t>
  </si>
  <si>
    <t>Nguyễn Đình Minh</t>
  </si>
  <si>
    <t>Trần Quốc Phú</t>
  </si>
  <si>
    <t>Vũ Minh Quân</t>
  </si>
  <si>
    <t>Hoàng Văn Quý</t>
  </si>
  <si>
    <t>Điền Mạnh Tân</t>
  </si>
  <si>
    <t>Phạm Quang Thắng</t>
  </si>
  <si>
    <t>Hoàng Hữu Tiến</t>
  </si>
  <si>
    <t>Hoàng Xuân Bảo</t>
  </si>
  <si>
    <t>Trương Văn Bảo</t>
  </si>
  <si>
    <t>Nguyễn Đình Chiến</t>
  </si>
  <si>
    <t>Đinh Văn Đạt</t>
  </si>
  <si>
    <t>Nguyễn Quốc Đạt</t>
  </si>
  <si>
    <t>Nguyễn Đức Hiếu</t>
  </si>
  <si>
    <t>Lê Văn Hòa</t>
  </si>
  <si>
    <t>Hồ Ngọc Huy</t>
  </si>
  <si>
    <t>Tạ Quang Khánh</t>
  </si>
  <si>
    <t>Lê Văn Kiên</t>
  </si>
  <si>
    <t>Thái Chung Kiên</t>
  </si>
  <si>
    <t>Nguyễn Nhự Tùng Lâm</t>
  </si>
  <si>
    <t>Đào Xuân Lệ</t>
  </si>
  <si>
    <t>Chu Thanh Minh</t>
  </si>
  <si>
    <t>Lê Phương Nam</t>
  </si>
  <si>
    <t>Nguyễn Hải Nam</t>
  </si>
  <si>
    <t>Đinh Văn Nguyên</t>
  </si>
  <si>
    <t>Nguyễn Duy Quang</t>
  </si>
  <si>
    <t>Thái Bá Quân</t>
  </si>
  <si>
    <t>Nguyễn Hữu Quyết</t>
  </si>
  <si>
    <t>Hồ Đức Tài</t>
  </si>
  <si>
    <t>Nguyễn Tuấn Tài</t>
  </si>
  <si>
    <t>Võ Hữu Tâm</t>
  </si>
  <si>
    <t>Nguyễn Minh Thành</t>
  </si>
  <si>
    <t>Cao Đăng Thắng</t>
  </si>
  <si>
    <t>Phan Xuân Thưởng</t>
  </si>
  <si>
    <t>Nguyễn Hữu Tích</t>
  </si>
  <si>
    <t>Phan Văn Trường Vũ</t>
  </si>
  <si>
    <t>Trần Văn Vũ</t>
  </si>
  <si>
    <t>Đoàn Văn Chu</t>
  </si>
  <si>
    <t>Nguyễn Văn Diệu</t>
  </si>
  <si>
    <t>Nguyễn Đức Dũng</t>
  </si>
  <si>
    <t>Nguyễn Đình Dương</t>
  </si>
  <si>
    <t>Lê Đình Đại</t>
  </si>
  <si>
    <t>Nguyễn Xuân Đạt</t>
  </si>
  <si>
    <t>Hoàng Văn Đức</t>
  </si>
  <si>
    <t>Nguyễn Công Hải</t>
  </si>
  <si>
    <t>Võ Quang Hiếu</t>
  </si>
  <si>
    <t>Tạ Hữu Hiệu</t>
  </si>
  <si>
    <t>Trương Quang Hoàng</t>
  </si>
  <si>
    <t>Bùi Công Huy</t>
  </si>
  <si>
    <t>Nguyễn Phùng Lương</t>
  </si>
  <si>
    <t>Trần Văn Minh</t>
  </si>
  <si>
    <t>Lê Đức Anh Quân</t>
  </si>
  <si>
    <t>Nguyễn Bá Quý</t>
  </si>
  <si>
    <t>Phan Quốc Thạch</t>
  </si>
  <si>
    <t>Nguyễn Đức Thành</t>
  </si>
  <si>
    <t>Nguyễn Văn Thành</t>
  </si>
  <si>
    <t>Hồ Hữu Thế</t>
  </si>
  <si>
    <t>Phạm Văn Tình</t>
  </si>
  <si>
    <t>Tô Bá Tú</t>
  </si>
  <si>
    <t>Nguyễn Thế Việt</t>
  </si>
  <si>
    <t>Lâm Gia Bảo</t>
  </si>
  <si>
    <t>Nguyễn Hải Bảo</t>
  </si>
  <si>
    <t>Hoàng Sỹ Chính</t>
  </si>
  <si>
    <t>Nguyễn Đình Duẫn</t>
  </si>
  <si>
    <t>Đinh Văn Dũng</t>
  </si>
  <si>
    <t>Trần Khánh Duy</t>
  </si>
  <si>
    <t>Nguyễn Hữu Độ</t>
  </si>
  <si>
    <t>Lê Thành Đông</t>
  </si>
  <si>
    <t>Bùi Văn Hà</t>
  </si>
  <si>
    <t>Nguyễn Mạnh Hùng</t>
  </si>
  <si>
    <t>Hồ Ngọc Huỳnh</t>
  </si>
  <si>
    <t>Cao Trần An Ninh</t>
  </si>
  <si>
    <t>Lục Văn Phúc</t>
  </si>
  <si>
    <t>Nguyễn Thiện Sơn</t>
  </si>
  <si>
    <t>Trương Văn Tâm</t>
  </si>
  <si>
    <t>Phan Hữu Thân</t>
  </si>
  <si>
    <t>Phạm Viết Trí</t>
  </si>
  <si>
    <t>Hồ Chí Vỹ</t>
  </si>
  <si>
    <t xml:space="preserve">Trần Trung Chiến </t>
  </si>
  <si>
    <t xml:space="preserve">Phạm Văn Đảng </t>
  </si>
  <si>
    <t xml:space="preserve">Trần Văn Đức </t>
  </si>
  <si>
    <t xml:space="preserve">Trần Văn Giang </t>
  </si>
  <si>
    <t xml:space="preserve">Nguyễn Văn Hoa </t>
  </si>
  <si>
    <t xml:space="preserve">Đinh Trọng Hòa </t>
  </si>
  <si>
    <t xml:space="preserve">Nguyễn Công Hoàn </t>
  </si>
  <si>
    <t xml:space="preserve">Hồ Văn Hồng </t>
  </si>
  <si>
    <t xml:space="preserve">Trần Đăng Huy </t>
  </si>
  <si>
    <t xml:space="preserve">Võ Xuân Huy </t>
  </si>
  <si>
    <t xml:space="preserve">Nguyễn Đình Hưng </t>
  </si>
  <si>
    <t xml:space="preserve">Nguyễn Văn Hưng </t>
  </si>
  <si>
    <t xml:space="preserve">Nguyễn Vũ Lâm </t>
  </si>
  <si>
    <t xml:space="preserve">Bùi Xuân Lê </t>
  </si>
  <si>
    <t xml:space="preserve">Đinh Xuân Mạnh </t>
  </si>
  <si>
    <t xml:space="preserve">Ngô Thanh Minh </t>
  </si>
  <si>
    <t xml:space="preserve">Võ Hoài Nam </t>
  </si>
  <si>
    <t xml:space="preserve">Phạm Văn Hoàng Phúc </t>
  </si>
  <si>
    <t xml:space="preserve">Nguyễn Trọng Thân </t>
  </si>
  <si>
    <t xml:space="preserve">Nguyễn Văn Tú </t>
  </si>
  <si>
    <t xml:space="preserve">Nguyễn Xuân Vinh </t>
  </si>
  <si>
    <t>Nguyễn Xuân Dũng</t>
  </si>
  <si>
    <t>Trần Bá Duy</t>
  </si>
  <si>
    <t>Nguyễn Vĩnh Đàn</t>
  </si>
  <si>
    <t>Bành Đức Linh</t>
  </si>
  <si>
    <t>Bùi Văn Minh</t>
  </si>
  <si>
    <t>Lê Nguyễn Trường Minh</t>
  </si>
  <si>
    <t>Nguyễn Hữu Lâm Minh</t>
  </si>
  <si>
    <t>Hà Ngọc Quân</t>
  </si>
  <si>
    <t>Nguyễn Trí Trì</t>
  </si>
  <si>
    <t>Nguyễn Minh Hiếu</t>
  </si>
  <si>
    <t>Nguyễn Trí Tâm</t>
  </si>
  <si>
    <t>Giản Viết Hoàng</t>
  </si>
  <si>
    <t>Hồ Trương Bảo Chung</t>
  </si>
  <si>
    <t>Hồ Phạm Dương</t>
  </si>
  <si>
    <t>Phạm Công Minh</t>
  </si>
  <si>
    <t>Đoàn Quang Thái</t>
  </si>
  <si>
    <t>Phạm Yến Nhi</t>
  </si>
  <si>
    <t>Nguyễn Văn An</t>
  </si>
  <si>
    <t>Trần Văn Sang</t>
  </si>
  <si>
    <t xml:space="preserve">Nguyễn Đức Bách </t>
  </si>
  <si>
    <t xml:space="preserve">Nguyễn Mậu Thái Bảo </t>
  </si>
  <si>
    <t xml:space="preserve">Lê Hữu Cường </t>
  </si>
  <si>
    <t xml:space="preserve">Trần Hữu Đoàn </t>
  </si>
  <si>
    <t xml:space="preserve">Trần Đình Đức </t>
  </si>
  <si>
    <t xml:space="preserve">Đặng Minh Hiếu </t>
  </si>
  <si>
    <t xml:space="preserve">Hồ Minh Hồng </t>
  </si>
  <si>
    <t xml:space="preserve">Nguyễn Quang Hùng </t>
  </si>
  <si>
    <t xml:space="preserve">Nguyễn Quang Huy </t>
  </si>
  <si>
    <t xml:space="preserve">Đinh Nho Luật </t>
  </si>
  <si>
    <t xml:space="preserve">Lê Minh Mạnh </t>
  </si>
  <si>
    <t xml:space="preserve">Nguyễn Kỳ Hoàng Minh </t>
  </si>
  <si>
    <t xml:space="preserve">Ngô Quang Nam </t>
  </si>
  <si>
    <t xml:space="preserve">Nguyễn Hoài Nam </t>
  </si>
  <si>
    <t xml:space="preserve">Nguyễn Văn Nam </t>
  </si>
  <si>
    <t xml:space="preserve">Denginphragnome Phongsakone </t>
  </si>
  <si>
    <t xml:space="preserve">Nguyễn Tiến Quang </t>
  </si>
  <si>
    <t xml:space="preserve">Nguyễn Văn Quang </t>
  </si>
  <si>
    <t xml:space="preserve">Trịnh Văn Quang </t>
  </si>
  <si>
    <t xml:space="preserve">Bùi Anh Quân </t>
  </si>
  <si>
    <t xml:space="preserve">Lê Ngọc Quân </t>
  </si>
  <si>
    <t xml:space="preserve">Nguyễn Đình Tài </t>
  </si>
  <si>
    <t xml:space="preserve">Nguyễn Trí Tài </t>
  </si>
  <si>
    <t xml:space="preserve">Cao Đình Tiến </t>
  </si>
  <si>
    <t xml:space="preserve">Đặng Văn Tú </t>
  </si>
  <si>
    <t xml:space="preserve">Phạm Ngọc Tuấn </t>
  </si>
  <si>
    <t xml:space="preserve">Nguyễn Trọng An </t>
  </si>
  <si>
    <t xml:space="preserve">Nguyễn Văn Chiến </t>
  </si>
  <si>
    <t xml:space="preserve">Phạm Viết Chiến </t>
  </si>
  <si>
    <t xml:space="preserve">Trần Văn Chiến </t>
  </si>
  <si>
    <t xml:space="preserve">Nguyễn Xuân Chung </t>
  </si>
  <si>
    <t xml:space="preserve">Nguyễn Văn Cường </t>
  </si>
  <si>
    <t xml:space="preserve">Phan Văn Cường </t>
  </si>
  <si>
    <t xml:space="preserve">Hoàng Duy Đạt </t>
  </si>
  <si>
    <t xml:space="preserve">Phạm Đình Đạt </t>
  </si>
  <si>
    <t xml:space="preserve">Trần Xuân Đạt </t>
  </si>
  <si>
    <t xml:space="preserve">Bùi Văn Hào </t>
  </si>
  <si>
    <t xml:space="preserve">Nguyễn Quang Hào </t>
  </si>
  <si>
    <t xml:space="preserve">Nguyễn Hữu Hiệp </t>
  </si>
  <si>
    <t xml:space="preserve">Nguyễn Huy Hoàng </t>
  </si>
  <si>
    <t xml:space="preserve">Nguyễn Văn Hoàng </t>
  </si>
  <si>
    <t xml:space="preserve">Trần Quý Hoàng </t>
  </si>
  <si>
    <t xml:space="preserve">Nguyễn Văn Hùng </t>
  </si>
  <si>
    <t xml:space="preserve">Lê Quang Lâm </t>
  </si>
  <si>
    <t xml:space="preserve">Trần Văn Lực </t>
  </si>
  <si>
    <t xml:space="preserve">Nguyễn Công Minh </t>
  </si>
  <si>
    <t xml:space="preserve">Nguyễn Thụy Minh </t>
  </si>
  <si>
    <t xml:space="preserve">Nghiêm Xuân Phong </t>
  </si>
  <si>
    <t xml:space="preserve">Nguyễn Hàm Quân </t>
  </si>
  <si>
    <t xml:space="preserve">Nguyễn Văn Quân </t>
  </si>
  <si>
    <t xml:space="preserve">Hoàng Đình Quý </t>
  </si>
  <si>
    <t xml:space="preserve">Nguyễn Nhật Sáng </t>
  </si>
  <si>
    <t xml:space="preserve">Phan Văn Thông </t>
  </si>
  <si>
    <t xml:space="preserve">Phan Văn Trung </t>
  </si>
  <si>
    <t xml:space="preserve">Trần Quang Trung </t>
  </si>
  <si>
    <t xml:space="preserve">Vũ Thành Trung </t>
  </si>
  <si>
    <t xml:space="preserve">Dương Kim Trường </t>
  </si>
  <si>
    <t xml:space="preserve">Nguyễn Anh Tuấn </t>
  </si>
  <si>
    <t xml:space="preserve">Nguyễn Thiện Anh Tuấn </t>
  </si>
  <si>
    <t xml:space="preserve">Đặng Long Vũ </t>
  </si>
  <si>
    <t xml:space="preserve">Hồ Long Vũ </t>
  </si>
  <si>
    <t>Đậu Hoàng Anh</t>
  </si>
  <si>
    <t>Nguyễn Lê Việt Anh</t>
  </si>
  <si>
    <t>Võ Đức Anh</t>
  </si>
  <si>
    <t>Hoàng Xuân Diệu</t>
  </si>
  <si>
    <t>Cao Văn Duẫn</t>
  </si>
  <si>
    <t>Thái Doãn Đạo</t>
  </si>
  <si>
    <t>Ngô Công Đạt</t>
  </si>
  <si>
    <t>Nguyễn Công Hiếu</t>
  </si>
  <si>
    <t>Trần Huy Hoàng</t>
  </si>
  <si>
    <t>Trần Văn Huy</t>
  </si>
  <si>
    <t>Nguyễn Văn Linh</t>
  </si>
  <si>
    <t>Đặng Nhật Minh</t>
  </si>
  <si>
    <t>Ngô Sỹ Minh</t>
  </si>
  <si>
    <t>Nguyễn Bảo Ngọc</t>
  </si>
  <si>
    <t>Nguyễn Đình Ngọc</t>
  </si>
  <si>
    <t>Ngô Đình Quân</t>
  </si>
  <si>
    <t>Nguyễn Tuấn Quý</t>
  </si>
  <si>
    <t>Nguyễn Viết Quý</t>
  </si>
  <si>
    <t>Hà Văn Quyết</t>
  </si>
  <si>
    <t>Văn Việt Sơn</t>
  </si>
  <si>
    <t>Cao Ngọc Thắng</t>
  </si>
  <si>
    <t>Phan Tích Thiện</t>
  </si>
  <si>
    <t>Nguyễn Xuân Thức</t>
  </si>
  <si>
    <t>Nguyễn Văn Trí</t>
  </si>
  <si>
    <t>Nguyễn Duy Trung</t>
  </si>
  <si>
    <t>Nguyễn Tiến Trường</t>
  </si>
  <si>
    <t>Phan Trọng Việt</t>
  </si>
  <si>
    <t xml:space="preserve">Trần Trọng Hoàng Anh </t>
  </si>
  <si>
    <t xml:space="preserve">Lê Sỹ Đại </t>
  </si>
  <si>
    <t xml:space="preserve">Trần Viết Đạt </t>
  </si>
  <si>
    <t xml:space="preserve">Võ Trọng Đạt </t>
  </si>
  <si>
    <t xml:space="preserve">Dương Văn Đức </t>
  </si>
  <si>
    <t xml:space="preserve">Nguyễn Hữu Quang Hà </t>
  </si>
  <si>
    <t xml:space="preserve">Hoàng Văn Hào </t>
  </si>
  <si>
    <t xml:space="preserve">Nguyễn Bá Hậu </t>
  </si>
  <si>
    <t xml:space="preserve">Lê Đăng Hiếu </t>
  </si>
  <si>
    <t xml:space="preserve">Nguyễn Viết Huy </t>
  </si>
  <si>
    <t xml:space="preserve">Hồ Quế Hương </t>
  </si>
  <si>
    <t xml:space="preserve">Nguyễn Văn Khánh </t>
  </si>
  <si>
    <t xml:space="preserve">Tăng Thế Long </t>
  </si>
  <si>
    <t xml:space="preserve">Hoàng Trọng Lộc </t>
  </si>
  <si>
    <t xml:space="preserve">Phạm Thọ Lộc </t>
  </si>
  <si>
    <t xml:space="preserve">Trần Đình Mạnh </t>
  </si>
  <si>
    <t xml:space="preserve">Đinh Danh Ngọc </t>
  </si>
  <si>
    <t xml:space="preserve">Nguyễn Viết Phi </t>
  </si>
  <si>
    <t xml:space="preserve">Trần Minh Quân </t>
  </si>
  <si>
    <t xml:space="preserve">Lê Đình Quý </t>
  </si>
  <si>
    <t xml:space="preserve">Nguyễn Đình Song </t>
  </si>
  <si>
    <t xml:space="preserve">Nguyễn Văn Sơn </t>
  </si>
  <si>
    <t xml:space="preserve">Nguyễn Đăng Tài </t>
  </si>
  <si>
    <t xml:space="preserve">Nguyễn Ngọc Tâm </t>
  </si>
  <si>
    <t xml:space="preserve">Đinh Xuân Thắng </t>
  </si>
  <si>
    <t xml:space="preserve">Trần Văn Thế </t>
  </si>
  <si>
    <t xml:space="preserve">Nguyễn Văn Tiến </t>
  </si>
  <si>
    <t xml:space="preserve">Nguyễn Viết Toàn </t>
  </si>
  <si>
    <t xml:space="preserve">Hoàng Văn Võ Tòng </t>
  </si>
  <si>
    <t xml:space="preserve">Trần Quốc Trung </t>
  </si>
  <si>
    <t xml:space="preserve">Võ Mạnh Tuấn </t>
  </si>
  <si>
    <t xml:space="preserve">Nguyễn Quốc Văn </t>
  </si>
  <si>
    <t xml:space="preserve">Phạm Văn Việt </t>
  </si>
  <si>
    <t>Đặng Tuấn Anh</t>
  </si>
  <si>
    <t>Ngô Mạnh Dũng</t>
  </si>
  <si>
    <t>Phan Công Duy</t>
  </si>
  <si>
    <t>Dư Văn Ánh Dương</t>
  </si>
  <si>
    <t>Nguyễn Văn Đại</t>
  </si>
  <si>
    <t>Nguyễn Minh Đạt</t>
  </si>
  <si>
    <t>Nguyễn Tài Đạt</t>
  </si>
  <si>
    <t>Cao Văn Giản</t>
  </si>
  <si>
    <t>Vương Đình Giang</t>
  </si>
  <si>
    <t>Từ Minh Hiếu</t>
  </si>
  <si>
    <t>Nguyễn Văn Hoàn</t>
  </si>
  <si>
    <t>Nguyễn Đức Hùng</t>
  </si>
  <si>
    <t>Đặng Hữu Lương</t>
  </si>
  <si>
    <t>Nguyễn Đình Nhiên</t>
  </si>
  <si>
    <t>Hồ Văn Pháp</t>
  </si>
  <si>
    <t>Nguyễn Trọng Quý</t>
  </si>
  <si>
    <t>Nguyễn Văn Song</t>
  </si>
  <si>
    <t>Đặng Hữu Sơn</t>
  </si>
  <si>
    <t>Nguyễn Hùng Sơn</t>
  </si>
  <si>
    <t>Đỗ Vĩnh Tài</t>
  </si>
  <si>
    <t>Trần Quang Thành</t>
  </si>
  <si>
    <t>Lê Hoàng Thiện</t>
  </si>
  <si>
    <t>Nguyễn Văn Thiều</t>
  </si>
  <si>
    <t>Bùi Văn Thuận</t>
  </si>
  <si>
    <t>Trần Ngọc Thuyên</t>
  </si>
  <si>
    <t>Phan Duy Trọng</t>
  </si>
  <si>
    <t xml:space="preserve">Nguyễn Phạm Duy Anh </t>
  </si>
  <si>
    <t xml:space="preserve">Trương Hữu Chiến </t>
  </si>
  <si>
    <t xml:space="preserve">Nguyễn Văn Cừ </t>
  </si>
  <si>
    <t xml:space="preserve">Phan Đình Dũng </t>
  </si>
  <si>
    <t xml:space="preserve">Nguyễn Bá Hoàng Hà </t>
  </si>
  <si>
    <t xml:space="preserve">Trần Danh Hiệp </t>
  </si>
  <si>
    <t xml:space="preserve">Phan Quốc Hòa </t>
  </si>
  <si>
    <t xml:space="preserve">Đặng Đình Hoàng </t>
  </si>
  <si>
    <t xml:space="preserve">Nguyễn Đức Hoàng </t>
  </si>
  <si>
    <t xml:space="preserve">Nguyễn Xuân Hoàng </t>
  </si>
  <si>
    <t xml:space="preserve">Võ Văn Huỳnh </t>
  </si>
  <si>
    <t xml:space="preserve">Nguyễn Quốc Khánh </t>
  </si>
  <si>
    <t xml:space="preserve">Nguyễn Viết Lãm </t>
  </si>
  <si>
    <t xml:space="preserve">Trương Bảo Lân </t>
  </si>
  <si>
    <t xml:space="preserve">Dư Đình Lộc </t>
  </si>
  <si>
    <t xml:space="preserve">Trương Công Lực </t>
  </si>
  <si>
    <t xml:space="preserve">Trần Xuân Minh </t>
  </si>
  <si>
    <t xml:space="preserve">Hoàng Văn Nam </t>
  </si>
  <si>
    <t xml:space="preserve">Nguyễn Thúc Nam </t>
  </si>
  <si>
    <t xml:space="preserve">Lê Trọng Phong </t>
  </si>
  <si>
    <t xml:space="preserve">Lương Đức Quang </t>
  </si>
  <si>
    <t xml:space="preserve">Trần Võ Hồng Quân </t>
  </si>
  <si>
    <t xml:space="preserve">Nguyễn Đắc Quý </t>
  </si>
  <si>
    <t xml:space="preserve">Phạm Văn Quý </t>
  </si>
  <si>
    <t xml:space="preserve">Nguyễn Cảnh Sang </t>
  </si>
  <si>
    <t xml:space="preserve">Lê Quyết Tâm </t>
  </si>
  <si>
    <t xml:space="preserve">Nguyễn Kim Thành </t>
  </si>
  <si>
    <t xml:space="preserve">Trần Anh Toán </t>
  </si>
  <si>
    <t xml:space="preserve">Hoàng Ngọc Bá Trình </t>
  </si>
  <si>
    <t xml:space="preserve">Võ Trần Tuyến </t>
  </si>
  <si>
    <t xml:space="preserve">Nguyễn Đăng Việt </t>
  </si>
  <si>
    <t xml:space="preserve">Hoàng Văn An </t>
  </si>
  <si>
    <t xml:space="preserve">Lê Văn Thái Anh </t>
  </si>
  <si>
    <t xml:space="preserve">Nguyễn Huy Anh </t>
  </si>
  <si>
    <t xml:space="preserve">Phan Doãn Chinh </t>
  </si>
  <si>
    <t xml:space="preserve">Võ Văn Dũng </t>
  </si>
  <si>
    <t xml:space="preserve">Chu Đức Duy </t>
  </si>
  <si>
    <t xml:space="preserve">Phạm Cao Hải Dương </t>
  </si>
  <si>
    <t xml:space="preserve">Đặng Quốc Đạt </t>
  </si>
  <si>
    <t xml:space="preserve">Hoàng Tuấn Đạt </t>
  </si>
  <si>
    <t xml:space="preserve">Ngô Quang Đức </t>
  </si>
  <si>
    <t xml:space="preserve">Hồ Trọng Hải </t>
  </si>
  <si>
    <t xml:space="preserve">Nguyễn Danh Hào </t>
  </si>
  <si>
    <t xml:space="preserve">Phạm Quang Hiếu </t>
  </si>
  <si>
    <t xml:space="preserve">Hoàng Nghĩa Hùng </t>
  </si>
  <si>
    <t xml:space="preserve">Nguyễn Vũ Quang Huy </t>
  </si>
  <si>
    <t xml:space="preserve">Nguyễn Mạnh Hưng </t>
  </si>
  <si>
    <t xml:space="preserve">Nguyễn Hùng Mạnh </t>
  </si>
  <si>
    <t xml:space="preserve">Nguyễn Văn Mạnh </t>
  </si>
  <si>
    <t xml:space="preserve">Nguyễn Văn Phấn </t>
  </si>
  <si>
    <t xml:space="preserve">Nguyễn Văn Phú </t>
  </si>
  <si>
    <t xml:space="preserve">Cao Văn Quân </t>
  </si>
  <si>
    <t xml:space="preserve">Nguyễn Bảo Quốc </t>
  </si>
  <si>
    <t xml:space="preserve">Nguyễn Hữu Quỳnh </t>
  </si>
  <si>
    <t xml:space="preserve">Phan Anh Sơn </t>
  </si>
  <si>
    <t xml:space="preserve">Lê Ngọc Tài </t>
  </si>
  <si>
    <t xml:space="preserve">Nguyễn Văn Trọng </t>
  </si>
  <si>
    <t xml:space="preserve">Nguyễn Công Truyền </t>
  </si>
  <si>
    <t xml:space="preserve">Lê Văn Anh Tuấn </t>
  </si>
  <si>
    <t xml:space="preserve">Phan Anh Tuấn </t>
  </si>
  <si>
    <t>Trần Văn Chức</t>
  </si>
  <si>
    <t>Trần Nam Dương</t>
  </si>
  <si>
    <t>Đặng Thành Đạt</t>
  </si>
  <si>
    <t>Trần Văn Đệ</t>
  </si>
  <si>
    <t>Đặng Đông Đô</t>
  </si>
  <si>
    <t>Nguyễn Nghiêm Anh Đức</t>
  </si>
  <si>
    <t>Ngô Xuân Hải</t>
  </si>
  <si>
    <t>Hồ Phan Xuân Hiếu</t>
  </si>
  <si>
    <t>Nguyễn Đình Hiệu</t>
  </si>
  <si>
    <t>Nguyễn Đình Hoàng</t>
  </si>
  <si>
    <t>Đào Nguyên Hưng</t>
  </si>
  <si>
    <t>Võ Minh Khánh</t>
  </si>
  <si>
    <t>Nguyễn Bá Lâm</t>
  </si>
  <si>
    <t>Vi Thanh Lịch</t>
  </si>
  <si>
    <t>Trương Hoàng Long</t>
  </si>
  <si>
    <t>Phạm Đức Lương</t>
  </si>
  <si>
    <t>Nguyễn Sỹ Mạnh</t>
  </si>
  <si>
    <t>Nguyễn Văn Thế Minh</t>
  </si>
  <si>
    <t>Trần Hữu Phong</t>
  </si>
  <si>
    <t>Hồ Hữu Quân</t>
  </si>
  <si>
    <t>Lê Công Quý</t>
  </si>
  <si>
    <t>Phan Trọng Quỳnh</t>
  </si>
  <si>
    <t>Mạnh Như Thủy</t>
  </si>
  <si>
    <t>Đinh Quang Trung</t>
  </si>
  <si>
    <t>Hồ Bá Tuấn</t>
  </si>
  <si>
    <t xml:space="preserve">Cao Xuân Khôi </t>
  </si>
  <si>
    <t xml:space="preserve">Nguyễn Duy Tuấn Tài </t>
  </si>
  <si>
    <t xml:space="preserve">Phan Nguyễn Nhật Tân </t>
  </si>
  <si>
    <t xml:space="preserve">Hoàng Văn Tuân </t>
  </si>
  <si>
    <t>Nguyễn Hùng Anh</t>
  </si>
  <si>
    <t>Hoàng Viết Bảo</t>
  </si>
  <si>
    <t>Bùi Đình Chiến</t>
  </si>
  <si>
    <t>Nguyễn Trọng Đức Chiến</t>
  </si>
  <si>
    <t>Trần Đức Duy</t>
  </si>
  <si>
    <t>Trần Văn Duy</t>
  </si>
  <si>
    <t>Cao Xuân Đại</t>
  </si>
  <si>
    <t>Nguyễn Duy Đức</t>
  </si>
  <si>
    <t>Nguyễn Gia Đức</t>
  </si>
  <si>
    <t>Nguyễn Trường Giang</t>
  </si>
  <si>
    <t>Đào Sỹ Thanh Hà</t>
  </si>
  <si>
    <t>Phạm Trung Hiếu</t>
  </si>
  <si>
    <t>Phan Tất Hoài</t>
  </si>
  <si>
    <t>Bùi Bảo Linh</t>
  </si>
  <si>
    <t>Nguyễn Phương Lộc</t>
  </si>
  <si>
    <t>Võ Sỹ Lực</t>
  </si>
  <si>
    <t>Lê Thành Nam</t>
  </si>
  <si>
    <t>Nguyễn Tiến Phong</t>
  </si>
  <si>
    <t>Nguyễn Hà Phương</t>
  </si>
  <si>
    <t>Trần Châu Quang</t>
  </si>
  <si>
    <t>Trần Thanh Quang</t>
  </si>
  <si>
    <t>Phạm Đình Anh Quân</t>
  </si>
  <si>
    <t>Nguyễn Thế Thái</t>
  </si>
  <si>
    <t>Lê Đức Thắng</t>
  </si>
  <si>
    <t>Trương Xuân Thi</t>
  </si>
  <si>
    <t>Nguyễn Khắc Tuấn</t>
  </si>
  <si>
    <t>Biện Văn Út Tư</t>
  </si>
  <si>
    <t xml:space="preserve">Đặng Khắc Cường </t>
  </si>
  <si>
    <t xml:space="preserve">Trần Văn Đạt </t>
  </si>
  <si>
    <t xml:space="preserve">Nguyễn Xuân Trung Hiếu </t>
  </si>
  <si>
    <t xml:space="preserve">Nguyễn Xuân Hòa </t>
  </si>
  <si>
    <t xml:space="preserve">Nguyễn Cảnh Hoàng </t>
  </si>
  <si>
    <t xml:space="preserve">Tăng Thế Lộc </t>
  </si>
  <si>
    <t xml:space="preserve">Doãn Văn Lực </t>
  </si>
  <si>
    <t xml:space="preserve">Từ Hữu Ngọc </t>
  </si>
  <si>
    <t xml:space="preserve">Ngô Hoàng Phúc </t>
  </si>
  <si>
    <t xml:space="preserve">Hoàng Văn Sang </t>
  </si>
  <si>
    <t xml:space="preserve">Đinh Hữu Sơn </t>
  </si>
  <si>
    <t xml:space="preserve">Hà Văn Sơn </t>
  </si>
  <si>
    <t xml:space="preserve">Trần Văn Sỹ </t>
  </si>
  <si>
    <t xml:space="preserve">Nguyễn Hữu Thọ </t>
  </si>
  <si>
    <t xml:space="preserve">Lê Duy Tiến </t>
  </si>
  <si>
    <t xml:space="preserve">Nguyễn Hữu Tiến </t>
  </si>
  <si>
    <t xml:space="preserve">Nguyễn Đăng Toàn </t>
  </si>
  <si>
    <t xml:space="preserve">Nguyễn Hữu Tuân </t>
  </si>
  <si>
    <t xml:space="preserve">Hoàng Đức Tuấn </t>
  </si>
  <si>
    <t xml:space="preserve">Phan Lê Anh Tuấn </t>
  </si>
  <si>
    <t xml:space="preserve">Nguyễn Thành Vinh </t>
  </si>
  <si>
    <t xml:space="preserve">Lê Công An </t>
  </si>
  <si>
    <t xml:space="preserve">Bùi Duy Anh </t>
  </si>
  <si>
    <t xml:space="preserve">Phan Trần Hữu Tuấn Anh </t>
  </si>
  <si>
    <t xml:space="preserve">Trương Đức Bảo </t>
  </si>
  <si>
    <t xml:space="preserve">Nguyễn Đức Báu </t>
  </si>
  <si>
    <t xml:space="preserve">Lê Xuân Bắc </t>
  </si>
  <si>
    <t xml:space="preserve">Trần Mạnh Công </t>
  </si>
  <si>
    <t xml:space="preserve">Phan Đình Duẩn </t>
  </si>
  <si>
    <t xml:space="preserve">Lê Quý Đạt </t>
  </si>
  <si>
    <t xml:space="preserve">Trần Quang Đạt </t>
  </si>
  <si>
    <t xml:space="preserve">Phan Thế Đăng </t>
  </si>
  <si>
    <t xml:space="preserve">Nguyễn Ngọc Giáp </t>
  </si>
  <si>
    <t xml:space="preserve">Bùi Văn Hậu </t>
  </si>
  <si>
    <t xml:space="preserve">Phạm Văn Hóa </t>
  </si>
  <si>
    <t xml:space="preserve">Nguyễn Công Hoàng </t>
  </si>
  <si>
    <t xml:space="preserve">Phan Đăng Huy </t>
  </si>
  <si>
    <t xml:space="preserve">Lo Văn Kiên </t>
  </si>
  <si>
    <t xml:space="preserve">Vũ Duy Lành </t>
  </si>
  <si>
    <t xml:space="preserve">Nguyễn Văn Lâm </t>
  </si>
  <si>
    <t xml:space="preserve">Phan Chính Bảo Lâm </t>
  </si>
  <si>
    <t xml:space="preserve">Phạm Hải Long </t>
  </si>
  <si>
    <t xml:space="preserve">Trần Đức Lương </t>
  </si>
  <si>
    <t xml:space="preserve">Hà Văn Mạnh </t>
  </si>
  <si>
    <t xml:space="preserve">Phan Văn Mạnh </t>
  </si>
  <si>
    <t xml:space="preserve">Hà Văn Nam </t>
  </si>
  <si>
    <t xml:space="preserve">Phan Hoài Nam </t>
  </si>
  <si>
    <t xml:space="preserve">Trần Nguyên Nam </t>
  </si>
  <si>
    <t xml:space="preserve">Đinh Bạt Nguyên </t>
  </si>
  <si>
    <t xml:space="preserve">Nguyễn Minh Nhật </t>
  </si>
  <si>
    <t xml:space="preserve">Võ Trọng Quyền </t>
  </si>
  <si>
    <t xml:space="preserve">Vy Hào Sang </t>
  </si>
  <si>
    <t xml:space="preserve">Đặng Quang Sáng </t>
  </si>
  <si>
    <t xml:space="preserve">Hoàng Đức Sáng </t>
  </si>
  <si>
    <t xml:space="preserve">Nguyễn Tân Thành </t>
  </si>
  <si>
    <t xml:space="preserve">Nguyễn Văn Thế </t>
  </si>
  <si>
    <t xml:space="preserve">Hà Việt Thi </t>
  </si>
  <si>
    <t xml:space="preserve">Nguyễn Văn Toàn </t>
  </si>
  <si>
    <t xml:space="preserve">Phạm Đức Trung </t>
  </si>
  <si>
    <t xml:space="preserve">Nguyễn Đăng Trường </t>
  </si>
  <si>
    <t xml:space="preserve">Hoàng Minh Tuấn </t>
  </si>
  <si>
    <t>Bùi Văn An</t>
  </si>
  <si>
    <t>Võ Văn An</t>
  </si>
  <si>
    <t>Nguyễn Đình Ban</t>
  </si>
  <si>
    <t>Lê Quốc Bảo</t>
  </si>
  <si>
    <t>Lương Nguyễn Tuấn Bảo</t>
  </si>
  <si>
    <t>Nguyễn Vĩnh Bảo</t>
  </si>
  <si>
    <t>Đặng Xuân Cường</t>
  </si>
  <si>
    <t>Trần Anh Dũng</t>
  </si>
  <si>
    <t>Trần Đăng Dũng</t>
  </si>
  <si>
    <t>Dương Thiết Đạt</t>
  </si>
  <si>
    <t>Nguyễn Duy Đạt</t>
  </si>
  <si>
    <t>Nguyễn Sỹ Đăng</t>
  </si>
  <si>
    <t>Lê Đăng Đức</t>
  </si>
  <si>
    <t>Nguyễn Bá Đức</t>
  </si>
  <si>
    <t>Hoàng Minh Hạnh</t>
  </si>
  <si>
    <t>Bùi Hoàng Hiệp</t>
  </si>
  <si>
    <t>Thái Văn Hoàng</t>
  </si>
  <si>
    <t>Trần Minh Hoàng</t>
  </si>
  <si>
    <t>Trần Cao Huy</t>
  </si>
  <si>
    <t>Hà Xuân Lộc</t>
  </si>
  <si>
    <t>Nguyễn Trọng Luân</t>
  </si>
  <si>
    <t>Nguyễn Hữu Mạnh</t>
  </si>
  <si>
    <t>Trần Đức Ngọc</t>
  </si>
  <si>
    <t>Nguyễn Tùng Quân</t>
  </si>
  <si>
    <t>Trần Văn Tiến Sỹ</t>
  </si>
  <si>
    <t>Chu Huy Thành</t>
  </si>
  <si>
    <t>Nguyễn Văn Thân</t>
  </si>
  <si>
    <t>Nguyễn Xuân Thịnh</t>
  </si>
  <si>
    <t>Phùng Ngọc Tiến</t>
  </si>
  <si>
    <t>Trần Minh Tiến</t>
  </si>
  <si>
    <t>Nguyễn Trần Trường</t>
  </si>
  <si>
    <t>Lê Quốc Việt</t>
  </si>
  <si>
    <t>Dương Đình Vũ</t>
  </si>
  <si>
    <t>Lương Quang Vũ</t>
  </si>
  <si>
    <t>Ngô Thế Anh</t>
  </si>
  <si>
    <t>Hồ Minh Chiến</t>
  </si>
  <si>
    <t>Võ Phan Thành Công</t>
  </si>
  <si>
    <t>Chounsavanh Do</t>
  </si>
  <si>
    <t>Cao Khả Doanh</t>
  </si>
  <si>
    <t>Trương Anh Dũng</t>
  </si>
  <si>
    <t>Trần Trọng Đại</t>
  </si>
  <si>
    <t>Dương Thân Giáp</t>
  </si>
  <si>
    <t>Đào Công Giáp</t>
  </si>
  <si>
    <t>Đinh Ngọc Hải</t>
  </si>
  <si>
    <t>Lê Sỹ Hiếu</t>
  </si>
  <si>
    <t>Tăng Văn Hiếu</t>
  </si>
  <si>
    <t>Trần Công Hiếu</t>
  </si>
  <si>
    <t>Nguyễn Viết Hoàng</t>
  </si>
  <si>
    <t>Võ Văn Hùng</t>
  </si>
  <si>
    <t>Hoàng Phạm Hưng</t>
  </si>
  <si>
    <t>Nguyễn Đình Kha</t>
  </si>
  <si>
    <t>Lê Đăng Khôi</t>
  </si>
  <si>
    <t>Nguyễn Kim Long</t>
  </si>
  <si>
    <t>Trần Quốc Nghĩa</t>
  </si>
  <si>
    <t>Nguyễn Đức Nhật</t>
  </si>
  <si>
    <t>Meuymongkhon Phoudthasith</t>
  </si>
  <si>
    <t>Bùi Nhật Quân</t>
  </si>
  <si>
    <t>Ngô Anh Quân</t>
  </si>
  <si>
    <t>Phan Công Quân</t>
  </si>
  <si>
    <t>Bùi Văn Quy</t>
  </si>
  <si>
    <t>Trần Đăng Quý</t>
  </si>
  <si>
    <t>Phan Ngọc Sáng</t>
  </si>
  <si>
    <t>Đinh Trọng Tăng</t>
  </si>
  <si>
    <t>Phan Công Thắng</t>
  </si>
  <si>
    <t>Nguyễn Mạnh Tiến</t>
  </si>
  <si>
    <t>Phan Văn Quang Trường</t>
  </si>
  <si>
    <t>Nguyễn Duy Tuấn</t>
  </si>
  <si>
    <t>Nguyễn Tú Tuấn Việt</t>
  </si>
  <si>
    <t>Morlakhasouk Vilakone</t>
  </si>
  <si>
    <t>Bùi Xuân Vinh</t>
  </si>
  <si>
    <t>Nguyễn Duy Anh</t>
  </si>
  <si>
    <t>Tống Gia Bảo</t>
  </si>
  <si>
    <t>Đậu Xuân Biên</t>
  </si>
  <si>
    <t>Trần Trọng Quang Chuẩn</t>
  </si>
  <si>
    <t>Hoàng Phạm Khánh Duy</t>
  </si>
  <si>
    <t>Phan Đăng Giáp</t>
  </si>
  <si>
    <t>Nguyễn Trung Hiếu</t>
  </si>
  <si>
    <t>Phan Đình Hiếu</t>
  </si>
  <si>
    <t>Hồ Hữu Hoàng</t>
  </si>
  <si>
    <t>Nguyễn Trọng Hợp</t>
  </si>
  <si>
    <t>Bùi Đức Hùng</t>
  </si>
  <si>
    <t>Hoàng Tuấn Huy</t>
  </si>
  <si>
    <t>Nguyễn Danh Huy</t>
  </si>
  <si>
    <t>Nguyễn Như Huy</t>
  </si>
  <si>
    <t>Lê Thanh Hưng</t>
  </si>
  <si>
    <t>Ngô Trí Khánh</t>
  </si>
  <si>
    <t>Lê Văn Khôi</t>
  </si>
  <si>
    <t>Kim Ban Liễu</t>
  </si>
  <si>
    <t>Hồ Thanh Lưu</t>
  </si>
  <si>
    <t>Lê Đình Mạnh</t>
  </si>
  <si>
    <t>Nguyễn Quang Mạnh</t>
  </si>
  <si>
    <t>Hồ Sỹ Quang Minh</t>
  </si>
  <si>
    <t>Đào Hải Nam</t>
  </si>
  <si>
    <t>Trần Bảo Ngọc</t>
  </si>
  <si>
    <t>Hồ Xuân Nguyên</t>
  </si>
  <si>
    <t>Trịnh Văn Nhật</t>
  </si>
  <si>
    <t>Ngô Doãn Nho</t>
  </si>
  <si>
    <t>Hồ Đạt Phúc</t>
  </si>
  <si>
    <t>Phạm Hồng Quân</t>
  </si>
  <si>
    <t>Võ Văn Quân</t>
  </si>
  <si>
    <t>Võ Thế Quyền</t>
  </si>
  <si>
    <t>Hồ Thái San</t>
  </si>
  <si>
    <t>Nguyễn Hoành Sơn</t>
  </si>
  <si>
    <t>Nguyễn Viết Tiến</t>
  </si>
  <si>
    <t>Nguyễn Văn Kiên Trung</t>
  </si>
  <si>
    <t>Trần Văn Trương</t>
  </si>
  <si>
    <t>Phan Bá Trường</t>
  </si>
  <si>
    <t>Nguyễn Đình Tuấn</t>
  </si>
  <si>
    <t>Ngô Đình Uy</t>
  </si>
  <si>
    <t>Nguyễn Thế Bảo</t>
  </si>
  <si>
    <t>Nguyễn Trần Đức Duy</t>
  </si>
  <si>
    <t>Nguyễn Xuân Dương</t>
  </si>
  <si>
    <t>Nguyễn Đức Giáp</t>
  </si>
  <si>
    <t>Lê Quốc Hán</t>
  </si>
  <si>
    <t>Trần Xuân Hiếu</t>
  </si>
  <si>
    <t>Trần Quốc Huỳnh</t>
  </si>
  <si>
    <t>Nguyễn Bá Khanh</t>
  </si>
  <si>
    <t>Đậu Xuân Khánh</t>
  </si>
  <si>
    <t>Trần Đức Nam Khánh</t>
  </si>
  <si>
    <t>Đặng Tiến Long</t>
  </si>
  <si>
    <t>Hoàng Đức Mạnh</t>
  </si>
  <si>
    <t>Trần Ngọc Mạo</t>
  </si>
  <si>
    <t>Nguyễn Văn Ninh</t>
  </si>
  <si>
    <t>Hồ Sỹ Phú</t>
  </si>
  <si>
    <t>Lê Tấn Quang</t>
  </si>
  <si>
    <t>Trần Quang Quân</t>
  </si>
  <si>
    <t>Nguyễn Trọng Quyết</t>
  </si>
  <si>
    <t>Đường Minh Quyến</t>
  </si>
  <si>
    <t>Lê Văn Sơn</t>
  </si>
  <si>
    <t>Nguyễn Đình Sơn</t>
  </si>
  <si>
    <t>Hồ Sỹ Tài</t>
  </si>
  <si>
    <t>Nguyễn Công Thành</t>
  </si>
  <si>
    <t>Nguyễn Hữu Thông</t>
  </si>
  <si>
    <t>Phạm Đình Thông</t>
  </si>
  <si>
    <t>Phạm Văn Thông</t>
  </si>
  <si>
    <t>Đậu Đức Thu</t>
  </si>
  <si>
    <t>Lê Văn Tình</t>
  </si>
  <si>
    <t>Vũ Văn Trọng</t>
  </si>
  <si>
    <t>Chu Minh Trung</t>
  </si>
  <si>
    <t>Phan Thanh Trường</t>
  </si>
  <si>
    <t>Đoàn Văn Uyên</t>
  </si>
  <si>
    <t>Lê Văn Xứng</t>
  </si>
  <si>
    <t xml:space="preserve">Đoàn Thế Anh </t>
  </si>
  <si>
    <t xml:space="preserve">Nguyễn Đại Ánh </t>
  </si>
  <si>
    <t xml:space="preserve">Nguyễn Văn Bảo </t>
  </si>
  <si>
    <t xml:space="preserve">Võ Văn Danh </t>
  </si>
  <si>
    <t xml:space="preserve">Lê Tiến Dũng </t>
  </si>
  <si>
    <t xml:space="preserve">Nguyễn Phan Đình Duy </t>
  </si>
  <si>
    <t xml:space="preserve">Hồ Hữu Định </t>
  </si>
  <si>
    <t xml:space="preserve">Hoàng Nghĩa Hiệp </t>
  </si>
  <si>
    <t xml:space="preserve">Nguyễn Sỹ Hiệp </t>
  </si>
  <si>
    <t xml:space="preserve">Ngô Xuân Hiếu </t>
  </si>
  <si>
    <t xml:space="preserve">Nguyễn Văn Hiếu </t>
  </si>
  <si>
    <t xml:space="preserve">Nguyễn Doãn Hoàng </t>
  </si>
  <si>
    <t xml:space="preserve">Hà Văn Khánh </t>
  </si>
  <si>
    <t xml:space="preserve">Hoàng Gia Khánh </t>
  </si>
  <si>
    <t xml:space="preserve">Nguyễn Đức Kiên </t>
  </si>
  <si>
    <t xml:space="preserve">Trần Sỹ Lịch </t>
  </si>
  <si>
    <t xml:space="preserve">Trần Thế Lữ </t>
  </si>
  <si>
    <t xml:space="preserve">Nguyễn Văn Ngọc </t>
  </si>
  <si>
    <t xml:space="preserve">Hồ Sỹ Nguyên </t>
  </si>
  <si>
    <t xml:space="preserve">Hoàng Trọng Nhân </t>
  </si>
  <si>
    <t xml:space="preserve">Nguyễn Văn Nhân </t>
  </si>
  <si>
    <t xml:space="preserve">Hồ Huy Phát </t>
  </si>
  <si>
    <t xml:space="preserve">Nguyễn Xuân Phú </t>
  </si>
  <si>
    <t xml:space="preserve">Nguyễn Văn Phúc </t>
  </si>
  <si>
    <t xml:space="preserve">Lê Minh Quân </t>
  </si>
  <si>
    <t xml:space="preserve">Võ Thành Tài </t>
  </si>
  <si>
    <t xml:space="preserve">Nguyễn Viết Thế </t>
  </si>
  <si>
    <t xml:space="preserve">Đường Thanh Thiên </t>
  </si>
  <si>
    <t xml:space="preserve">Trịnh Quốc Triều </t>
  </si>
  <si>
    <t xml:space="preserve">Nguyễn Đức Trung </t>
  </si>
  <si>
    <t xml:space="preserve">Nguyễn Văn Trung </t>
  </si>
  <si>
    <t xml:space="preserve">Trần Hữu Quốc Trung </t>
  </si>
  <si>
    <t xml:space="preserve">Nguyễn Đức Tùng </t>
  </si>
  <si>
    <t xml:space="preserve">Nguyễn Ngọc Lê Văn </t>
  </si>
  <si>
    <t xml:space="preserve">Nguyễn Đăng Vinh </t>
  </si>
  <si>
    <t xml:space="preserve">Lê Hoài An </t>
  </si>
  <si>
    <t xml:space="preserve">Nguyễn Trọng Anh </t>
  </si>
  <si>
    <t xml:space="preserve">Cao Đăng Bảo </t>
  </si>
  <si>
    <t xml:space="preserve">Trần Văn Bảo </t>
  </si>
  <si>
    <t xml:space="preserve">YONGVUE Chavang </t>
  </si>
  <si>
    <t xml:space="preserve">Hoàng Đình Cường </t>
  </si>
  <si>
    <t xml:space="preserve">Lê Quốc Cường </t>
  </si>
  <si>
    <t xml:space="preserve">THONGSINGKHAM Duangphachanh </t>
  </si>
  <si>
    <t xml:space="preserve">Hồ Hữu Đoàn </t>
  </si>
  <si>
    <t xml:space="preserve">Nguyễn Viết Đức </t>
  </si>
  <si>
    <t xml:space="preserve">Trịnh Hoài Đức </t>
  </si>
  <si>
    <t xml:space="preserve">Nguyễn Trọng Giáp </t>
  </si>
  <si>
    <t xml:space="preserve">Phạm Văn Giáp </t>
  </si>
  <si>
    <t xml:space="preserve">Hồ Văn Hiệp </t>
  </si>
  <si>
    <t xml:space="preserve">Hồ Văn Hưng </t>
  </si>
  <si>
    <t xml:space="preserve">BUAPHAVONG Khamxai </t>
  </si>
  <si>
    <t xml:space="preserve">SOUMHEUANGKHAMXAI Khone </t>
  </si>
  <si>
    <t xml:space="preserve">Đào Văn Lộc </t>
  </si>
  <si>
    <t xml:space="preserve">Đặng Phương Nam </t>
  </si>
  <si>
    <t xml:space="preserve">Võ Hải Nam </t>
  </si>
  <si>
    <t xml:space="preserve">Phạm Bá Nhuận </t>
  </si>
  <si>
    <t xml:space="preserve">Nguyễn Tiến Phi </t>
  </si>
  <si>
    <t xml:space="preserve">DALASAVANG Phomma </t>
  </si>
  <si>
    <t xml:space="preserve">Đinh Văn Quang </t>
  </si>
  <si>
    <t xml:space="preserve">Nguyễn Bá Quân </t>
  </si>
  <si>
    <t xml:space="preserve">Đặng Đình Quý </t>
  </si>
  <si>
    <t xml:space="preserve">Nguyễn Văn Quyến </t>
  </si>
  <si>
    <t xml:space="preserve">Lô Thái San </t>
  </si>
  <si>
    <t xml:space="preserve">SINYATHAM Souvanxay </t>
  </si>
  <si>
    <t xml:space="preserve">Lê Văn Tài </t>
  </si>
  <si>
    <t xml:space="preserve">Nguyễn Minh Tám </t>
  </si>
  <si>
    <t xml:space="preserve">Phan Xuân Thuần </t>
  </si>
  <si>
    <t xml:space="preserve">Trần Đình Tiến </t>
  </si>
  <si>
    <t xml:space="preserve">SENGSOUVANH Vixay </t>
  </si>
  <si>
    <t>Đặng Nguyên Anh</t>
  </si>
  <si>
    <t>Giản Viết Ánh</t>
  </si>
  <si>
    <t>Nguyễn Gia Bảo</t>
  </si>
  <si>
    <t>Trương Khánh Bắc</t>
  </si>
  <si>
    <t>Nguyễn Hoàng Bằng</t>
  </si>
  <si>
    <t>Nguyễn Hữu Chung</t>
  </si>
  <si>
    <t>Nguyễn Sỹ Dũng</t>
  </si>
  <si>
    <t>Phạm Thế Dũng</t>
  </si>
  <si>
    <t>Võ Văn Duy</t>
  </si>
  <si>
    <t>Bạch Văn Đạt</t>
  </si>
  <si>
    <t>Chu Văn Đạt</t>
  </si>
  <si>
    <t>Phan Thái Giảng</t>
  </si>
  <si>
    <t>Trần Văn Trung Hiếu</t>
  </si>
  <si>
    <t>Hoàng Quang Hùng</t>
  </si>
  <si>
    <t>Nguyễn Ngọc Huy</t>
  </si>
  <si>
    <t>Phan Văn Hưng</t>
  </si>
  <si>
    <t>Nguyễn Khắc Quốc Khánh</t>
  </si>
  <si>
    <t>Trần Văn Khánh</t>
  </si>
  <si>
    <t>Nguyễn Bỉnh Lộc</t>
  </si>
  <si>
    <t>Đặng Tuấn Mạnh</t>
  </si>
  <si>
    <t>Lê Ngọc Nam</t>
  </si>
  <si>
    <t>Nguyễn Thanh Phong</t>
  </si>
  <si>
    <t>Phạm Công Phương</t>
  </si>
  <si>
    <t>Đinh Bạt Quân</t>
  </si>
  <si>
    <t>Phạm Sỹ Quyển</t>
  </si>
  <si>
    <t>Phạm Văn Quyến</t>
  </si>
  <si>
    <t>Nguyễn Kim Sỹ</t>
  </si>
  <si>
    <t>Thái Khắc Sỹ</t>
  </si>
  <si>
    <t>Nguyễn Đức Thượng</t>
  </si>
  <si>
    <t>Đinh Viết Tiến</t>
  </si>
  <si>
    <t>Nguyễn Minh Tiến</t>
  </si>
  <si>
    <t>Giản Quốc Trọng</t>
  </si>
  <si>
    <t>Phạm Công Vinh</t>
  </si>
  <si>
    <t xml:space="preserve">Trần Văn An </t>
  </si>
  <si>
    <t xml:space="preserve">Nguyễn Đình Bảo </t>
  </si>
  <si>
    <t xml:space="preserve">Nguyễn Đức Bắc </t>
  </si>
  <si>
    <t xml:space="preserve">Cao Nguyễn Trọng Bình </t>
  </si>
  <si>
    <t xml:space="preserve">Nguyễn Việt Cường </t>
  </si>
  <si>
    <t xml:space="preserve">Võ Duy Danh </t>
  </si>
  <si>
    <t xml:space="preserve">Lê Anh Dũng </t>
  </si>
  <si>
    <t xml:space="preserve">Võ Đức Dũng </t>
  </si>
  <si>
    <t xml:space="preserve">Trần Minh Dương </t>
  </si>
  <si>
    <t xml:space="preserve">Nguyễn Đình Đạt </t>
  </si>
  <si>
    <t xml:space="preserve">Nguyễn Văn Đình </t>
  </si>
  <si>
    <t xml:space="preserve">Nguyễn Đình Đồng </t>
  </si>
  <si>
    <t xml:space="preserve">Nguyễn Thành Đồng </t>
  </si>
  <si>
    <t xml:space="preserve">Ngô Xuân Đức </t>
  </si>
  <si>
    <t xml:space="preserve">Phan Ngọc Đức </t>
  </si>
  <si>
    <t xml:space="preserve">Trương Trọng Đức </t>
  </si>
  <si>
    <t xml:space="preserve">Mai Xuân Hạnh </t>
  </si>
  <si>
    <t xml:space="preserve">Lê Trọng Hiệp </t>
  </si>
  <si>
    <t xml:space="preserve">Đinh Trung Hiếu </t>
  </si>
  <si>
    <t xml:space="preserve">Nguyễn Văn Hoan </t>
  </si>
  <si>
    <t xml:space="preserve">Lê Văn Hoàng </t>
  </si>
  <si>
    <t xml:space="preserve">Phan Duy Hùng </t>
  </si>
  <si>
    <t xml:space="preserve">Đậu Đức Hưng </t>
  </si>
  <si>
    <t xml:space="preserve">Trần Gia Khánh </t>
  </si>
  <si>
    <t xml:space="preserve">Lê Ngọc Kiên </t>
  </si>
  <si>
    <t xml:space="preserve">Đặng Hùng Kiệt </t>
  </si>
  <si>
    <t xml:space="preserve">Hoàng Bảo Long </t>
  </si>
  <si>
    <t xml:space="preserve">Hoàng Nhất Long </t>
  </si>
  <si>
    <t xml:space="preserve">Ngô Đức Mạnh </t>
  </si>
  <si>
    <t xml:space="preserve">Nguyễn Đức Mạnh </t>
  </si>
  <si>
    <t xml:space="preserve">Hoàng Đình Nghĩa </t>
  </si>
  <si>
    <t xml:space="preserve">Nguyễn Đào Bá Ngọc </t>
  </si>
  <si>
    <t xml:space="preserve">Nguyễn Thanh Nhất </t>
  </si>
  <si>
    <t xml:space="preserve">Phan Văn Nhật </t>
  </si>
  <si>
    <t xml:space="preserve">Trịnh Hưng Tuấn Nhật </t>
  </si>
  <si>
    <t xml:space="preserve">Trần Hưng Phúc </t>
  </si>
  <si>
    <t xml:space="preserve">Hoàng Văn Quang </t>
  </si>
  <si>
    <t xml:space="preserve">Lê Huy Quang </t>
  </si>
  <si>
    <t xml:space="preserve">Nguyễn Duy Quân </t>
  </si>
  <si>
    <t xml:space="preserve">Phạm Gia Quyến </t>
  </si>
  <si>
    <t xml:space="preserve">Vi Văn Tân </t>
  </si>
  <si>
    <t xml:space="preserve">Vũ Xuân Thanh </t>
  </si>
  <si>
    <t xml:space="preserve">Trần Văn Thảo </t>
  </si>
  <si>
    <t xml:space="preserve">Lê Thế Trí Thức </t>
  </si>
  <si>
    <t xml:space="preserve">Ngô Đức Toàn </t>
  </si>
  <si>
    <t xml:space="preserve">Dương Đình Trọng </t>
  </si>
  <si>
    <t xml:space="preserve">Cao Dương Tùng </t>
  </si>
  <si>
    <t>Nguyễn Hữu Bảo</t>
  </si>
  <si>
    <t>Nguyễn Thái Bảo</t>
  </si>
  <si>
    <t>Lê Quốc Châu</t>
  </si>
  <si>
    <t>Nguyễn Cảnh Cường</t>
  </si>
  <si>
    <t>Trịnh Văn Cường</t>
  </si>
  <si>
    <t>Nguyễn Đình Hảo</t>
  </si>
  <si>
    <t>Hồ Sỹ Hiếu</t>
  </si>
  <si>
    <t>Nguyễn Thọ Hiếu</t>
  </si>
  <si>
    <t>Nguyễn Trạch Hoàn</t>
  </si>
  <si>
    <t>Đào Viết Hùng</t>
  </si>
  <si>
    <t>Trần Thái Hùng</t>
  </si>
  <si>
    <t>Phan Văn Huy</t>
  </si>
  <si>
    <t>Dương Đình Khánh</t>
  </si>
  <si>
    <t>Nguyễn Văn Lợi</t>
  </si>
  <si>
    <t>Lê Hùng Lực</t>
  </si>
  <si>
    <t>Hà Văn Lượng</t>
  </si>
  <si>
    <t>Nguyễn Đình Năm</t>
  </si>
  <si>
    <t>Phùng Minh Phúc</t>
  </si>
  <si>
    <t>Hồ Anh Quân</t>
  </si>
  <si>
    <t>Nguyễn Phi Quốc</t>
  </si>
  <si>
    <t>Phan Văn Quyết</t>
  </si>
  <si>
    <t>Cao Xuân Sáng</t>
  </si>
  <si>
    <t>Nguyễn Xuân Sáng</t>
  </si>
  <si>
    <t>Phạm Văn Sơn</t>
  </si>
  <si>
    <t>Phan Khắc Tài</t>
  </si>
  <si>
    <t>Nguyễn Đình Thuần</t>
  </si>
  <si>
    <t>Lê Văn Toản</t>
  </si>
  <si>
    <t>Phan Duy Trà</t>
  </si>
  <si>
    <t>Nguyễn Minh Trí</t>
  </si>
  <si>
    <t>Hoàng Quốc Việt</t>
  </si>
  <si>
    <t>Phùng Văn Việt</t>
  </si>
  <si>
    <t>Phạm Tú Anh</t>
  </si>
  <si>
    <t>Trần Thế Bảo</t>
  </si>
  <si>
    <t>Phan Văn Chính</t>
  </si>
  <si>
    <t>Trần Quang Đại</t>
  </si>
  <si>
    <t>Trần Nguyên Hãn</t>
  </si>
  <si>
    <t>Lê Trọng Hiếu</t>
  </si>
  <si>
    <t>Lê Đức Hoàng</t>
  </si>
  <si>
    <t>Võ Sỹ Hoàng</t>
  </si>
  <si>
    <t>Trần Dương Học</t>
  </si>
  <si>
    <t>Phan Sỹ Hùng</t>
  </si>
  <si>
    <t>Chu Đình Huy</t>
  </si>
  <si>
    <t>Lê Huy Khánh</t>
  </si>
  <si>
    <t>Vương Đình Lượng</t>
  </si>
  <si>
    <t>Đậu Xuân Ngọc</t>
  </si>
  <si>
    <t>Hồ Đức Nhật</t>
  </si>
  <si>
    <t>Hồ Đăng Quang</t>
  </si>
  <si>
    <t>Nguyễn Vinh Quang</t>
  </si>
  <si>
    <t>Trần Minh Quyến</t>
  </si>
  <si>
    <t>Nguyễn Ngọc Tài</t>
  </si>
  <si>
    <t>Nguyễn Ngọc Đức Thái</t>
  </si>
  <si>
    <t>Nguyễn Trung Thành</t>
  </si>
  <si>
    <t>Trần Văn Thành</t>
  </si>
  <si>
    <t>Trần Thế Thắng</t>
  </si>
  <si>
    <t>Hoàng Dương Thông</t>
  </si>
  <si>
    <t>Nguyễn Xuân Tiến</t>
  </si>
  <si>
    <t>Chu Hoàng Tiệp</t>
  </si>
  <si>
    <t>Phan Mạnh Trí</t>
  </si>
  <si>
    <t>Phan Văn Trọng</t>
  </si>
  <si>
    <t>Lại Đình Trung</t>
  </si>
  <si>
    <t>Lê Đắc Tùng</t>
  </si>
  <si>
    <t>Trần Văn Tuyến</t>
  </si>
  <si>
    <t>Phạm Hồng Vũ</t>
  </si>
  <si>
    <t xml:space="preserve">Bùi Sỹ An </t>
  </si>
  <si>
    <t xml:space="preserve">Phạm Trần Bảo </t>
  </si>
  <si>
    <t xml:space="preserve">Thái Quang Bảo </t>
  </si>
  <si>
    <t xml:space="preserve">Đậu Xuân Chiến </t>
  </si>
  <si>
    <t xml:space="preserve">Trần Trung Dũng </t>
  </si>
  <si>
    <t xml:space="preserve">Kha Trung Hiếu </t>
  </si>
  <si>
    <t xml:space="preserve">Lê Tiến Hiệu </t>
  </si>
  <si>
    <t xml:space="preserve">Đặng Anh Huy </t>
  </si>
  <si>
    <t xml:space="preserve">Nguyễn Hữu Huy </t>
  </si>
  <si>
    <t xml:space="preserve">Nguyễn Tân Hưng </t>
  </si>
  <si>
    <t xml:space="preserve">Nguyễn Văn Khoa </t>
  </si>
  <si>
    <t xml:space="preserve">Thái Trọng Khoa </t>
  </si>
  <si>
    <t xml:space="preserve">Hoàng Trung Kiên </t>
  </si>
  <si>
    <t xml:space="preserve">Hoàng Văn Lành </t>
  </si>
  <si>
    <t xml:space="preserve">Nguyễn Tiến Lân </t>
  </si>
  <si>
    <t xml:space="preserve">Trương Công Linh </t>
  </si>
  <si>
    <t xml:space="preserve">Nguyễn Thành Long </t>
  </si>
  <si>
    <t xml:space="preserve">Trần Đình Lương </t>
  </si>
  <si>
    <t xml:space="preserve">Hoàng Trần Mạnh </t>
  </si>
  <si>
    <t xml:space="preserve">Bùi Đình Nhất </t>
  </si>
  <si>
    <t xml:space="preserve">Lê Thế Phúc </t>
  </si>
  <si>
    <t xml:space="preserve">Cao Tiến Phước </t>
  </si>
  <si>
    <t xml:space="preserve">Trần Duy Quang </t>
  </si>
  <si>
    <t xml:space="preserve">Hoàng Văn Quân </t>
  </si>
  <si>
    <t xml:space="preserve">Nguyễn Sỹ Quý </t>
  </si>
  <si>
    <t xml:space="preserve">Nguyễn Thành Quyền </t>
  </si>
  <si>
    <t xml:space="preserve">Tăng Ngọc Sáng </t>
  </si>
  <si>
    <t xml:space="preserve">Vi Duy Sáng </t>
  </si>
  <si>
    <t xml:space="preserve">Nguyễn Duy Sơn </t>
  </si>
  <si>
    <t xml:space="preserve">Nguyễn Văn Thái </t>
  </si>
  <si>
    <t xml:space="preserve">Trần Thái Thông </t>
  </si>
  <si>
    <t xml:space="preserve">Nguyễn Đình Thuận </t>
  </si>
  <si>
    <t xml:space="preserve">Lê Chư Toàn </t>
  </si>
  <si>
    <t xml:space="preserve">Nguyễn Xuân Tú </t>
  </si>
  <si>
    <t xml:space="preserve">Thái Văn Vinh </t>
  </si>
  <si>
    <t xml:space="preserve">Nguyễn Thừa Vương </t>
  </si>
  <si>
    <t xml:space="preserve">Hồ Viết Anh </t>
  </si>
  <si>
    <t xml:space="preserve">Nguyễn Tuấn Anh </t>
  </si>
  <si>
    <t xml:space="preserve">Nguyễn Văn Anh </t>
  </si>
  <si>
    <t xml:space="preserve">Đặng Thiên Bảo </t>
  </si>
  <si>
    <t xml:space="preserve">Đào Hữu Chí </t>
  </si>
  <si>
    <t xml:space="preserve">Vũ Lê Chiến </t>
  </si>
  <si>
    <t xml:space="preserve">Nguyễn Thế Chương </t>
  </si>
  <si>
    <t xml:space="preserve">Hoàng Thế Dũng </t>
  </si>
  <si>
    <t xml:space="preserve">Trần Hữu Dũng </t>
  </si>
  <si>
    <t xml:space="preserve">Nguyễn Văn Đạt </t>
  </si>
  <si>
    <t xml:space="preserve">Thái Đắc Đạt </t>
  </si>
  <si>
    <t xml:space="preserve">Nguyễn Ngọc Hiếu </t>
  </si>
  <si>
    <t xml:space="preserve">Nguyễn Thái Hòa </t>
  </si>
  <si>
    <t xml:space="preserve">Trần Quang Hoàn </t>
  </si>
  <si>
    <t xml:space="preserve">Phan Trung Huy </t>
  </si>
  <si>
    <t xml:space="preserve">Phạm Đăng Lưu </t>
  </si>
  <si>
    <t xml:space="preserve">Lê Thái Phương Nam </t>
  </si>
  <si>
    <t xml:space="preserve">Nguyễn Đăng Ngọc </t>
  </si>
  <si>
    <t xml:space="preserve">Phan Văn Ngọc </t>
  </si>
  <si>
    <t xml:space="preserve">Thái Phi Ngọc </t>
  </si>
  <si>
    <t xml:space="preserve">Lý Công Nhật </t>
  </si>
  <si>
    <t xml:space="preserve">Ngô Minh Phong </t>
  </si>
  <si>
    <t xml:space="preserve">Lê Dương Anh Phương </t>
  </si>
  <si>
    <t xml:space="preserve">Phan Hoàng Quang </t>
  </si>
  <si>
    <t xml:space="preserve">Đinh Xuân Quân </t>
  </si>
  <si>
    <t xml:space="preserve">Nguyễn Sỹ Sơn </t>
  </si>
  <si>
    <t xml:space="preserve">Nguyễn Trọng Tài </t>
  </si>
  <si>
    <t xml:space="preserve">Hoàng Ngọc Hải Thành </t>
  </si>
  <si>
    <t xml:space="preserve">Mai Văn Toàn </t>
  </si>
  <si>
    <t xml:space="preserve">Hồ Sỹ Tuấn </t>
  </si>
  <si>
    <t xml:space="preserve">Ngân Quang Vinh </t>
  </si>
  <si>
    <t xml:space="preserve">Nguyễn Quang Vinh </t>
  </si>
  <si>
    <t xml:space="preserve">Nguyễn Quốc Vũ </t>
  </si>
  <si>
    <t xml:space="preserve">Đặng Đình Ý </t>
  </si>
  <si>
    <t xml:space="preserve">Trần Đình Bảo </t>
  </si>
  <si>
    <t xml:space="preserve">Hồ Văn Bình </t>
  </si>
  <si>
    <t xml:space="preserve">Phạm Thanh Bình </t>
  </si>
  <si>
    <t xml:space="preserve">Lychang Bounthanher </t>
  </si>
  <si>
    <t xml:space="preserve">Lê Đăng Chiến </t>
  </si>
  <si>
    <t xml:space="preserve">Hoàng Kim Chung </t>
  </si>
  <si>
    <t xml:space="preserve">Nguyễn Xuân Danh </t>
  </si>
  <si>
    <t xml:space="preserve">Nguyễn Ánh Doanh </t>
  </si>
  <si>
    <t xml:space="preserve">Nguyễn Anh Dũng </t>
  </si>
  <si>
    <t xml:space="preserve">Trần Quốc Dũng </t>
  </si>
  <si>
    <t xml:space="preserve">Phan Văn Dương </t>
  </si>
  <si>
    <t xml:space="preserve">Lê Hải Đăng </t>
  </si>
  <si>
    <t xml:space="preserve">Bùi Hồng Giang </t>
  </si>
  <si>
    <t xml:space="preserve">Phạm Gia Hạnh </t>
  </si>
  <si>
    <t xml:space="preserve">Nguyễn Trạch Hoàng </t>
  </si>
  <si>
    <t xml:space="preserve">Nguyễn Văn Huân </t>
  </si>
  <si>
    <t xml:space="preserve">Trần Đắc Vĩnh Hưng </t>
  </si>
  <si>
    <t xml:space="preserve">Nguyễn Hữu Quốc Khánh </t>
  </si>
  <si>
    <t xml:space="preserve">Trần Quốc Khánh </t>
  </si>
  <si>
    <t xml:space="preserve">Nguyễn Đức Khoa </t>
  </si>
  <si>
    <t xml:space="preserve">Vang Lia </t>
  </si>
  <si>
    <t xml:space="preserve">Nguyễn Công Linh </t>
  </si>
  <si>
    <t xml:space="preserve">Trần Quang Lĩnh </t>
  </si>
  <si>
    <t xml:space="preserve">Bùi Bảo Long </t>
  </si>
  <si>
    <t xml:space="preserve">Nguyễn Tất Lộc </t>
  </si>
  <si>
    <t xml:space="preserve">Nguyễn Hữu Minh </t>
  </si>
  <si>
    <t xml:space="preserve">Nguyễn Duy Nam </t>
  </si>
  <si>
    <t xml:space="preserve">Vũ Tuấn Nam </t>
  </si>
  <si>
    <t xml:space="preserve">Đặng Thái Nguyên </t>
  </si>
  <si>
    <t xml:space="preserve">Nguyễn Văn Pháp </t>
  </si>
  <si>
    <t xml:space="preserve">Nguyễn Hoàng Phi </t>
  </si>
  <si>
    <t xml:space="preserve">Lê Quang Quốc </t>
  </si>
  <si>
    <t xml:space="preserve">Nguyễn Văn Quyết </t>
  </si>
  <si>
    <t xml:space="preserve">Nguyễn Hoàng Sơn </t>
  </si>
  <si>
    <t xml:space="preserve">Trần Quốc Tài </t>
  </si>
  <si>
    <t xml:space="preserve">Võ Hùng Thắng </t>
  </si>
  <si>
    <t xml:space="preserve">Đinh Trọng Thơ </t>
  </si>
  <si>
    <t xml:space="preserve">Trần Anh Tuấn </t>
  </si>
  <si>
    <t xml:space="preserve">Hoàng Văn Tư </t>
  </si>
  <si>
    <t xml:space="preserve">Xiong Vandee </t>
  </si>
  <si>
    <t xml:space="preserve">Phạm Văn Hải Việt </t>
  </si>
  <si>
    <t xml:space="preserve">Ngô Thế An </t>
  </si>
  <si>
    <t xml:space="preserve">Nguyễn Tiến An </t>
  </si>
  <si>
    <t xml:space="preserve">Nguyễn Quang Anh </t>
  </si>
  <si>
    <t xml:space="preserve">Phan Văn Anh </t>
  </si>
  <si>
    <t xml:space="preserve">Chu Văn Cường </t>
  </si>
  <si>
    <t xml:space="preserve">Lê Huy Cường </t>
  </si>
  <si>
    <t xml:space="preserve">Nguyễn Mạnh Cường </t>
  </si>
  <si>
    <t xml:space="preserve">Nguyễn Tiến Dũng </t>
  </si>
  <si>
    <t xml:space="preserve">Lê Đức Dương </t>
  </si>
  <si>
    <t xml:space="preserve">Phan Lê Đạt </t>
  </si>
  <si>
    <t xml:space="preserve">Nguyễn Anh Đức </t>
  </si>
  <si>
    <t xml:space="preserve">Hà Văn Hải </t>
  </si>
  <si>
    <t xml:space="preserve">Hoàng Nghĩa Hào </t>
  </si>
  <si>
    <t xml:space="preserve">Phạm Lê Minh Hiếu </t>
  </si>
  <si>
    <t xml:space="preserve">Đậu Văn Hòa </t>
  </si>
  <si>
    <t xml:space="preserve">Phan Khánh Hoàn </t>
  </si>
  <si>
    <t xml:space="preserve">Trần Văn Hội </t>
  </si>
  <si>
    <t xml:space="preserve">Phạm Thế Huỳnh </t>
  </si>
  <si>
    <t xml:space="preserve">Nguyễn Khắc Trung Kiên </t>
  </si>
  <si>
    <t xml:space="preserve">Hồ Viết Lượng </t>
  </si>
  <si>
    <t xml:space="preserve">Bùi Hùng Mạnh </t>
  </si>
  <si>
    <t xml:space="preserve">Nguyễn Tuấn Mạnh </t>
  </si>
  <si>
    <t xml:space="preserve">Đặng Danh Năm </t>
  </si>
  <si>
    <t xml:space="preserve">Hoàng Anh Ngọc </t>
  </si>
  <si>
    <t xml:space="preserve">Phạm Hữu Phan </t>
  </si>
  <si>
    <t xml:space="preserve">Lê Văn Hoàng Phong </t>
  </si>
  <si>
    <t xml:space="preserve">Lê Hồng Phúc </t>
  </si>
  <si>
    <t xml:space="preserve">Phan Duy Quang </t>
  </si>
  <si>
    <t xml:space="preserve">Lê Mạnh Quân </t>
  </si>
  <si>
    <t xml:space="preserve">Trình Quốc Quân </t>
  </si>
  <si>
    <t xml:space="preserve">Bùi Tôn Quốc </t>
  </si>
  <si>
    <t xml:space="preserve">Nguyễn Doãn Quyền </t>
  </si>
  <si>
    <t xml:space="preserve">Lê Như Sang </t>
  </si>
  <si>
    <t xml:space="preserve">Ngô Hiệp Sỹ </t>
  </si>
  <si>
    <t xml:space="preserve">Võ Hoàng Anh Tài </t>
  </si>
  <si>
    <t xml:space="preserve">Nguyễn Văn Tây </t>
  </si>
  <si>
    <t xml:space="preserve">Trương Huy Thắng </t>
  </si>
  <si>
    <t xml:space="preserve">Nguyễn Văn Thiết </t>
  </si>
  <si>
    <t xml:space="preserve">Bùi Văn Thống </t>
  </si>
  <si>
    <t xml:space="preserve">Nguyễn Hữu Tình </t>
  </si>
  <si>
    <t xml:space="preserve">Nguyễn Quốc Tuấn </t>
  </si>
  <si>
    <t xml:space="preserve">Nguyễn Vĩnh Tuấn </t>
  </si>
  <si>
    <t xml:space="preserve">Nguyễn Duy Tùng </t>
  </si>
  <si>
    <t xml:space="preserve">Trần Việt Tùng </t>
  </si>
  <si>
    <t xml:space="preserve">Nguyễn Xuân Vương </t>
  </si>
  <si>
    <t xml:space="preserve">Ngô Tiến Xuân </t>
  </si>
  <si>
    <t xml:space="preserve">Tô Hoàng Ba </t>
  </si>
  <si>
    <t xml:space="preserve">Vũ Mạnh Cường </t>
  </si>
  <si>
    <t xml:space="preserve">Nguyễn Tuấn Dũng </t>
  </si>
  <si>
    <t xml:space="preserve">Trần Hữu Đạt </t>
  </si>
  <si>
    <t xml:space="preserve">Dương Ngọc Hà </t>
  </si>
  <si>
    <t xml:space="preserve">Lê Thanh Huân </t>
  </si>
  <si>
    <t xml:space="preserve">Phan Văn Trung Kiên </t>
  </si>
  <si>
    <t xml:space="preserve">Phan Công Liêm </t>
  </si>
  <si>
    <t xml:space="preserve">Lê Anh Quân </t>
  </si>
  <si>
    <t xml:space="preserve">Trần Quốc Thái </t>
  </si>
  <si>
    <t>Trần Quang Danh</t>
  </si>
  <si>
    <t>Đinh Quốc Linh</t>
  </si>
  <si>
    <t>Lê Đình Nguyên</t>
  </si>
  <si>
    <t>Nguyễn Văn Long Nhật</t>
  </si>
  <si>
    <t>Nguyễn Kim Chiến</t>
  </si>
  <si>
    <t>Ngô Quang Hùng</t>
  </si>
  <si>
    <t>Phan Đức Tài</t>
  </si>
  <si>
    <t xml:space="preserve">Phạm Gia Bảo </t>
  </si>
  <si>
    <t xml:space="preserve">Nguyễn Hồng Quân </t>
  </si>
  <si>
    <t xml:space="preserve">Võ Đình Thảo </t>
  </si>
  <si>
    <t xml:space="preserve">Lê Vạn Tuân </t>
  </si>
  <si>
    <t xml:space="preserve">Nguyễn Văn Vụ </t>
  </si>
  <si>
    <t xml:space="preserve">Trần Trọng Công </t>
  </si>
  <si>
    <t xml:space="preserve">Trần Văn Cường </t>
  </si>
  <si>
    <t xml:space="preserve">Lê Công Đàn </t>
  </si>
  <si>
    <t xml:space="preserve">Nguyễn Tiến Đạt </t>
  </si>
  <si>
    <t xml:space="preserve">Lên Duy Hiệp </t>
  </si>
  <si>
    <t xml:space="preserve">Phạm Văn Hòa </t>
  </si>
  <si>
    <t xml:space="preserve">Mai Hải Hoàng </t>
  </si>
  <si>
    <t xml:space="preserve">Võ Huy Hoàng </t>
  </si>
  <si>
    <t xml:space="preserve">Nguyễn Phi Hùng </t>
  </si>
  <si>
    <t xml:space="preserve">Đậu Phan Xuân Huy </t>
  </si>
  <si>
    <t xml:space="preserve">Phạm Trường Huy </t>
  </si>
  <si>
    <t xml:space="preserve">Phan Đình Khôi </t>
  </si>
  <si>
    <t xml:space="preserve">Lê Duy Lân </t>
  </si>
  <si>
    <t xml:space="preserve">Phan Đức Nhật </t>
  </si>
  <si>
    <t xml:space="preserve">Đỗ Đình Phong </t>
  </si>
  <si>
    <t xml:space="preserve">Nguyễn Hữu Quang </t>
  </si>
  <si>
    <t xml:space="preserve">Trần Đức Quý </t>
  </si>
  <si>
    <t xml:space="preserve">Lê Văn Quyến </t>
  </si>
  <si>
    <t xml:space="preserve">Trần Văn Tài </t>
  </si>
  <si>
    <t xml:space="preserve">Phan Đình Thiệu </t>
  </si>
  <si>
    <t xml:space="preserve">Nguyễn Văn Thọ </t>
  </si>
  <si>
    <t xml:space="preserve">Hoàng Minh Thống </t>
  </si>
  <si>
    <t xml:space="preserve">Nguyễn Thủy Tiến </t>
  </si>
  <si>
    <t xml:space="preserve">Đặng Văn Toàn </t>
  </si>
  <si>
    <t xml:space="preserve">Nguyễn Như Tới </t>
  </si>
  <si>
    <t xml:space="preserve">Tạ Ngọc Tráng </t>
  </si>
  <si>
    <t xml:space="preserve">Bùi Trần Trí </t>
  </si>
  <si>
    <t xml:space="preserve">Phan Đình Trung </t>
  </si>
  <si>
    <t xml:space="preserve">Nguyễn Xuân Trường </t>
  </si>
  <si>
    <t xml:space="preserve">Bùi Anh Tuấn </t>
  </si>
  <si>
    <t xml:space="preserve">Nguyễn Hoài Vũ </t>
  </si>
  <si>
    <t xml:space="preserve">Nguyễn Hà Trần Vỹ </t>
  </si>
  <si>
    <t xml:space="preserve">Lê Văn Bá </t>
  </si>
  <si>
    <t xml:space="preserve">Nguyễn Minh Chiến </t>
  </si>
  <si>
    <t xml:space="preserve">Hoàng Kim Công </t>
  </si>
  <si>
    <t xml:space="preserve">Nguyễn Quốc Doãn </t>
  </si>
  <si>
    <t xml:space="preserve">Nguyễn Hữu Đại </t>
  </si>
  <si>
    <t xml:space="preserve">Đậu Hiếu Đan </t>
  </si>
  <si>
    <t xml:space="preserve">Hồ Văn Đạt </t>
  </si>
  <si>
    <t xml:space="preserve">Phan Xuân Đức </t>
  </si>
  <si>
    <t xml:space="preserve">Nguyễn Khoa Hào </t>
  </si>
  <si>
    <t xml:space="preserve">Võ Bá Hiếu </t>
  </si>
  <si>
    <t xml:space="preserve">Hồ Huy Hoàn </t>
  </si>
  <si>
    <t xml:space="preserve">Đậu Huy Hoàng </t>
  </si>
  <si>
    <t xml:space="preserve">Võ Văn Hợp </t>
  </si>
  <si>
    <t xml:space="preserve">Phạm Văn Hưng </t>
  </si>
  <si>
    <t xml:space="preserve">Nguyễn Văn Long </t>
  </si>
  <si>
    <t xml:space="preserve">Nguyễn Hữu Phước </t>
  </si>
  <si>
    <t xml:space="preserve">Nguyễn Anh Quân </t>
  </si>
  <si>
    <t xml:space="preserve">Nguyễn Thành Quyến </t>
  </si>
  <si>
    <t xml:space="preserve">Nguyễn Bá Thắng </t>
  </si>
  <si>
    <t xml:space="preserve">Tăng Văn Tiến </t>
  </si>
  <si>
    <t xml:space="preserve">Trần Văn Tiến </t>
  </si>
  <si>
    <t xml:space="preserve">Ngô Kim Quốc Tuấn </t>
  </si>
  <si>
    <t xml:space="preserve">Trịnh Đức Tuấn </t>
  </si>
  <si>
    <t>Nguyễn Tùng Anh</t>
  </si>
  <si>
    <t>Hồ Diên Anh Dũng</t>
  </si>
  <si>
    <t>Nguyễn Minh Hoàng</t>
  </si>
  <si>
    <t>Phan Duy Huy</t>
  </si>
  <si>
    <t>Hồ Vĩnh Phước</t>
  </si>
  <si>
    <t>Đặng Văn Thành</t>
  </si>
  <si>
    <t>Trần Quý Thành</t>
  </si>
  <si>
    <t>Nguyễn Sỹ Trường</t>
  </si>
  <si>
    <t>Võ Triều Trường</t>
  </si>
  <si>
    <t>Lê Khắc Tuấn</t>
  </si>
  <si>
    <t>Dương Đức Vinh</t>
  </si>
  <si>
    <t>Đặng Nguyên Vũ</t>
  </si>
  <si>
    <t>Nguyễn Long Vũ</t>
  </si>
  <si>
    <t>Thái Văn Vũ</t>
  </si>
  <si>
    <t>Trần Đại Nghĩa</t>
  </si>
  <si>
    <t>Phạm Văn Đoàn</t>
  </si>
  <si>
    <t>Phạm Tuấn Đức</t>
  </si>
  <si>
    <t>Trần Hồ Văn Khánh</t>
  </si>
  <si>
    <t>Nguyễn Hữu Lộc</t>
  </si>
  <si>
    <t xml:space="preserve">Nguyễn Trọng Cát </t>
  </si>
  <si>
    <t xml:space="preserve">Phạm Viết Công </t>
  </si>
  <si>
    <t xml:space="preserve">Nguyễn Trọng Dũng </t>
  </si>
  <si>
    <t xml:space="preserve">Nguyễn Bá Đăng </t>
  </si>
  <si>
    <t xml:space="preserve">Võ Hoàng Hải </t>
  </si>
  <si>
    <t xml:space="preserve">Hồ Đức Hiệp </t>
  </si>
  <si>
    <t xml:space="preserve">Nguyễn Đình Hiếu </t>
  </si>
  <si>
    <t xml:space="preserve">Bùi Đại Hưng </t>
  </si>
  <si>
    <t xml:space="preserve">Trần Vũ Ngọc Kha </t>
  </si>
  <si>
    <t xml:space="preserve">Đặng Tuấn Khanh </t>
  </si>
  <si>
    <t xml:space="preserve">Nguyễn Nam Khánh </t>
  </si>
  <si>
    <t xml:space="preserve">Hoàng Đình Lượng </t>
  </si>
  <si>
    <t xml:space="preserve">Hoàng Văn Sỹ </t>
  </si>
  <si>
    <t xml:space="preserve">Nguyễn Huy Minh Tâm </t>
  </si>
  <si>
    <t xml:space="preserve">Lương Ngọc Thành </t>
  </si>
  <si>
    <t xml:space="preserve">Phan Duy Thao </t>
  </si>
  <si>
    <t xml:space="preserve">Nguyễn Thượng Thông </t>
  </si>
  <si>
    <t xml:space="preserve">Võ Tá Thuận </t>
  </si>
  <si>
    <t xml:space="preserve">Hoàng Anh Thư </t>
  </si>
  <si>
    <t xml:space="preserve">Nguyễn Phùng Vinh </t>
  </si>
  <si>
    <t xml:space="preserve">Nguyễn Minh Vũ </t>
  </si>
  <si>
    <t xml:space="preserve">Nguyễn Đình An </t>
  </si>
  <si>
    <t xml:space="preserve">Lưu Đặng Hoài Bảo </t>
  </si>
  <si>
    <t xml:space="preserve">Phan Hoài Bảo </t>
  </si>
  <si>
    <t xml:space="preserve">Hoàng Mạnh Dũng </t>
  </si>
  <si>
    <t xml:space="preserve">Nguyễn Mạnh Dũng </t>
  </si>
  <si>
    <t xml:space="preserve">Nguyễn Văn Duy </t>
  </si>
  <si>
    <t xml:space="preserve">Nguyễn Hải Đảo </t>
  </si>
  <si>
    <t xml:space="preserve">Hoàng Hải Đăng </t>
  </si>
  <si>
    <t xml:space="preserve">Nguyễn Thiện Đức </t>
  </si>
  <si>
    <t xml:space="preserve">Nguyễn Bá Hiếu </t>
  </si>
  <si>
    <t xml:space="preserve">Nguyễn Văn Hợp </t>
  </si>
  <si>
    <t xml:space="preserve">Nguyễn Trọng Huy </t>
  </si>
  <si>
    <t xml:space="preserve">Trần Đình Huy </t>
  </si>
  <si>
    <t xml:space="preserve">Trần Quang Huy </t>
  </si>
  <si>
    <t xml:space="preserve">Trần Bá Nam </t>
  </si>
  <si>
    <t xml:space="preserve">Ngô Xuân Nghĩa </t>
  </si>
  <si>
    <t xml:space="preserve">Nguyễn Ngọc Sơn </t>
  </si>
  <si>
    <t xml:space="preserve">Thái Văn Tâm </t>
  </si>
  <si>
    <t xml:space="preserve">Hồ Minh Thăng </t>
  </si>
  <si>
    <t xml:space="preserve">Lê Văn Tính </t>
  </si>
  <si>
    <t xml:space="preserve">Lê Anh Tuấn </t>
  </si>
  <si>
    <t xml:space="preserve">Nguyễn Văn Tuấn </t>
  </si>
  <si>
    <t xml:space="preserve">Ngô Sỹ An </t>
  </si>
  <si>
    <t xml:space="preserve">Hoa Xuân Chung </t>
  </si>
  <si>
    <t xml:space="preserve">Nguyễn Văn Danh </t>
  </si>
  <si>
    <t xml:space="preserve">Nguyễn Quang Dũng </t>
  </si>
  <si>
    <t xml:space="preserve">Hoàng Văn Hải </t>
  </si>
  <si>
    <t xml:space="preserve">Nguyễn Công Hậu </t>
  </si>
  <si>
    <t xml:space="preserve">Trần Văn Hiếu </t>
  </si>
  <si>
    <t xml:space="preserve">Nguyễn Đăng Hùng </t>
  </si>
  <si>
    <t xml:space="preserve">Thái Văn Huy </t>
  </si>
  <si>
    <t xml:space="preserve">Hồ Trọng Hưng </t>
  </si>
  <si>
    <t xml:space="preserve">Nguyễn Viết Hưng </t>
  </si>
  <si>
    <t xml:space="preserve">Phạm Đình Hưng </t>
  </si>
  <si>
    <t xml:space="preserve">Đoàn Văn Hướng </t>
  </si>
  <si>
    <t xml:space="preserve">Vừ Bá Khánh </t>
  </si>
  <si>
    <t xml:space="preserve">Nguyễn Doãn Kiên </t>
  </si>
  <si>
    <t xml:space="preserve">Nguyễn Văn Kiên </t>
  </si>
  <si>
    <t xml:space="preserve">Đàm Xuân Nghĩa </t>
  </si>
  <si>
    <t xml:space="preserve">Nguyễn Long Nhật </t>
  </si>
  <si>
    <t xml:space="preserve">Trương Hồng Quân </t>
  </si>
  <si>
    <t xml:space="preserve">Lưu Văn Tài </t>
  </si>
  <si>
    <t xml:space="preserve">Lê Văn Thông </t>
  </si>
  <si>
    <t xml:space="preserve">Phan Tiến Việt </t>
  </si>
  <si>
    <t>Trần Đăng Bách</t>
  </si>
  <si>
    <t>Nguyễn Trung Bộ</t>
  </si>
  <si>
    <t>Nguyễn Tuấn Châu</t>
  </si>
  <si>
    <t>Chu Văn Công</t>
  </si>
  <si>
    <t>Nguyễn Quang Cương</t>
  </si>
  <si>
    <t>Võ Quang Dũng</t>
  </si>
  <si>
    <t>Nguyễn Sỹ Dụng</t>
  </si>
  <si>
    <t>Nguyễn Khánh Duy</t>
  </si>
  <si>
    <t>Lê Công Đạt</t>
  </si>
  <si>
    <t>Nguyễn Công Điền</t>
  </si>
  <si>
    <t>Nguyễn Đình Đô</t>
  </si>
  <si>
    <t>Bùi Hữu Đức</t>
  </si>
  <si>
    <t>Nguyễn Như Minh Đức</t>
  </si>
  <si>
    <t>Nguyễn Văn Đương</t>
  </si>
  <si>
    <t>Lê Văn Hải</t>
  </si>
  <si>
    <t>Nguyễn Văn Hải</t>
  </si>
  <si>
    <t>Đinh Thế Hào</t>
  </si>
  <si>
    <t>Trần Hữu Hiếu</t>
  </si>
  <si>
    <t>Bùi Xuân Hoàn</t>
  </si>
  <si>
    <t>Phạm Văn Hoàng</t>
  </si>
  <si>
    <t>Phan Văn Hùng</t>
  </si>
  <si>
    <t>Ngô Quang Huy</t>
  </si>
  <si>
    <t>Cao Thế Hưng</t>
  </si>
  <si>
    <t>Trần Hoàng Thành Long</t>
  </si>
  <si>
    <t>Hoàng Duy Mạnh</t>
  </si>
  <si>
    <t>Nguyễn Duy Mạnh</t>
  </si>
  <si>
    <t>Hoàng Xuân Nam</t>
  </si>
  <si>
    <t>Phạm Văn Nam</t>
  </si>
  <si>
    <t>Nguyễn Thế Nhật</t>
  </si>
  <si>
    <t>Nguyễn Quế Phúc</t>
  </si>
  <si>
    <t>Đoàn Ngọc Phước</t>
  </si>
  <si>
    <t>Giản Viết Quang</t>
  </si>
  <si>
    <t>Nguyễn Minh Quân</t>
  </si>
  <si>
    <t>Trần Quang Sáng</t>
  </si>
  <si>
    <t>Trần Văn Sơn</t>
  </si>
  <si>
    <t>Bùi Văn Tài</t>
  </si>
  <si>
    <t>Cù Huy Thái</t>
  </si>
  <si>
    <t>Đỗ Công Thành</t>
  </si>
  <si>
    <t>Hồ Nguyễn Kim Thành</t>
  </si>
  <si>
    <t>Nguyễn Tiến Thành</t>
  </si>
  <si>
    <t>Nguyễn Khánh Toàn</t>
  </si>
  <si>
    <t>Trần Quốc Triều</t>
  </si>
  <si>
    <t>Nguyễn Lê Khánh Trình</t>
  </si>
  <si>
    <t>Nguyễn Tú Trường</t>
  </si>
  <si>
    <t>Trần Gia Viễn</t>
  </si>
  <si>
    <t>Trần Anh Vũ</t>
  </si>
  <si>
    <t>Thái Đình Vương</t>
  </si>
  <si>
    <t>Lê Công Vỹ</t>
  </si>
  <si>
    <t>Phạm Hữu An</t>
  </si>
  <si>
    <t>Phan Hữu Bắc</t>
  </si>
  <si>
    <t>Phan Trọng Chi</t>
  </si>
  <si>
    <t>Ngô Trần Chí</t>
  </si>
  <si>
    <t>Nguyễn Thành Công</t>
  </si>
  <si>
    <t>Hồ Văn Đại</t>
  </si>
  <si>
    <t>Nguyễn Quang Hà</t>
  </si>
  <si>
    <t>Bạch Sỹ Hải</t>
  </si>
  <si>
    <t>Nguyễn Huy Hùng</t>
  </si>
  <si>
    <t>Đặng Văn Khoa</t>
  </si>
  <si>
    <t>Trần Quốc Lâm</t>
  </si>
  <si>
    <t>Võ Hùng Mạnh</t>
  </si>
  <si>
    <t>Nguyễn Sỹ Quân</t>
  </si>
  <si>
    <t>Biện Văn Thành</t>
  </si>
  <si>
    <t>Nguyễn Tất Thành</t>
  </si>
  <si>
    <t>Nguyễn Xuân Thu</t>
  </si>
  <si>
    <t>Nguyễn Văn Tịnh</t>
  </si>
  <si>
    <t>Đường Xuân Trọng</t>
  </si>
  <si>
    <t>Nguyễn Đình Cao An</t>
  </si>
  <si>
    <t>Hoàng Việt Anh</t>
  </si>
  <si>
    <t>Đinh Quốc Bảo</t>
  </si>
  <si>
    <t>Nguyễn Công Bảo</t>
  </si>
  <si>
    <t>Hồ Bá Minh Chiến</t>
  </si>
  <si>
    <t>Nguyễn Công Chính</t>
  </si>
  <si>
    <t>Lê Văn Chương</t>
  </si>
  <si>
    <t>Hồ Văn Cường</t>
  </si>
  <si>
    <t>Hồ Hữu Doanh</t>
  </si>
  <si>
    <t>Trần Lý Dũng</t>
  </si>
  <si>
    <t>Đinh Xuân Đạt</t>
  </si>
  <si>
    <t>Trương Văn Đạt</t>
  </si>
  <si>
    <t>Tống Văn Định</t>
  </si>
  <si>
    <t>Hoàng Văn Đô</t>
  </si>
  <si>
    <t>Trần Hữu Đồng</t>
  </si>
  <si>
    <t>Phan Đình Đức</t>
  </si>
  <si>
    <t>Hồ Thanh Giang</t>
  </si>
  <si>
    <t>Phạm Bá Hào</t>
  </si>
  <si>
    <t>Phùng Bá Hậu</t>
  </si>
  <si>
    <t>Trần Ngọc Hiền</t>
  </si>
  <si>
    <t>Lê Hữu Hiệp</t>
  </si>
  <si>
    <t>Nguyễn Đại Hiệp</t>
  </si>
  <si>
    <t>Quách Văn Hiếu</t>
  </si>
  <si>
    <t>Trần Trung Hiếu</t>
  </si>
  <si>
    <t>Phùng Minh Hoàng</t>
  </si>
  <si>
    <t>Nguyễn Tư Hợp</t>
  </si>
  <si>
    <t>Ngô Xuân Hùng</t>
  </si>
  <si>
    <t>Phạm Chí Hùng</t>
  </si>
  <si>
    <t>Hồ Quốc Khánh</t>
  </si>
  <si>
    <t>Lê Nguyễn Duy Khánh</t>
  </si>
  <si>
    <t>Trần Trung Kiên</t>
  </si>
  <si>
    <t>Hoàng Ngọc Lâm</t>
  </si>
  <si>
    <t>Hoàng Quang Linh</t>
  </si>
  <si>
    <t>Cao Hồng Lộc</t>
  </si>
  <si>
    <t>Hồ Đức Mạnh</t>
  </si>
  <si>
    <t>Nguyễn Bá Mạnh</t>
  </si>
  <si>
    <t>Đặng Quang Minh</t>
  </si>
  <si>
    <t>Nguyễn Văn Nghị</t>
  </si>
  <si>
    <t>Hoàng Đại Nghĩa</t>
  </si>
  <si>
    <t>Trần Hậu Nghĩa</t>
  </si>
  <si>
    <t>Dương Văn Phú</t>
  </si>
  <si>
    <t>Trần Nguyễn Phương</t>
  </si>
  <si>
    <t>Đặng Đình Quân</t>
  </si>
  <si>
    <t>Nguyễn Xuân Quân</t>
  </si>
  <si>
    <t>Tống Nhân Quý</t>
  </si>
  <si>
    <t>Hồ Vĩnh Thanh</t>
  </si>
  <si>
    <t>Nguyễn Tuấn Thành</t>
  </si>
  <si>
    <t>Nguyễn Tất Trâm</t>
  </si>
  <si>
    <t>Nguyễn Đình Trọng</t>
  </si>
  <si>
    <t>Nguyễn Quốc Trung</t>
  </si>
  <si>
    <t>Đậu Đức Huy Trương</t>
  </si>
  <si>
    <t>Lê Hữu Trường</t>
  </si>
  <si>
    <t>Nguyễn Phúc Hoàng Việt</t>
  </si>
  <si>
    <t>Bùi Văn Vững</t>
  </si>
  <si>
    <t>Trần Ngọc Ánh</t>
  </si>
  <si>
    <t>Đào Văn Bách</t>
  </si>
  <si>
    <t>Nguyễn Ninh Gia Bảo</t>
  </si>
  <si>
    <t>Võ Quốc Bảo</t>
  </si>
  <si>
    <t>Hồ Xuân Bắc</t>
  </si>
  <si>
    <t>Đường Xuân Bằng</t>
  </si>
  <si>
    <t>Đậu Xuân Cao</t>
  </si>
  <si>
    <t>Võ Thành Danh</t>
  </si>
  <si>
    <t>Thái Đình Đạt</t>
  </si>
  <si>
    <t>Nguyễn Cảnh Đức</t>
  </si>
  <si>
    <t>Nguyễn Văn Hào</t>
  </si>
  <si>
    <t>Hoàng Đinh Minh Hiếu</t>
  </si>
  <si>
    <t>Nguyễn Viết Hiếu</t>
  </si>
  <si>
    <t>Trần Minh Hiếu</t>
  </si>
  <si>
    <t>Nguyễn Doãn Hoàn</t>
  </si>
  <si>
    <t>Trần Huy Hoàn</t>
  </si>
  <si>
    <t>Hồ Bá Hoàng</t>
  </si>
  <si>
    <t>Nguyễn Xuân Lê Hoàng</t>
  </si>
  <si>
    <t>Nguyễn Bá Hùng</t>
  </si>
  <si>
    <t>Nguyễn Xuân Hùng</t>
  </si>
  <si>
    <t>Ngô Sỹ Khánh</t>
  </si>
  <si>
    <t>Vương Đình Luật</t>
  </si>
  <si>
    <t>Hoàng Đình Mạnh</t>
  </si>
  <si>
    <t>Trần Phương Nam</t>
  </si>
  <si>
    <t>Trần Văn Nam</t>
  </si>
  <si>
    <t>Nguyễn Hữu Ngọc</t>
  </si>
  <si>
    <t>Võ Đình Nhật</t>
  </si>
  <si>
    <t>Nguyễn Xuân Quyết</t>
  </si>
  <si>
    <t>Trần Mạnh Thắng</t>
  </si>
  <si>
    <t>Phan Văn Tiến</t>
  </si>
  <si>
    <t>Nguyễn Văn Tiệp</t>
  </si>
  <si>
    <t>Phạm Xuân Tố</t>
  </si>
  <si>
    <t>Nguyễn Bảo Việt</t>
  </si>
  <si>
    <t>Hoàng Công Vinh</t>
  </si>
  <si>
    <t>Hoàng Anh Vũ</t>
  </si>
  <si>
    <t>Nguyễn Việt Anh</t>
  </si>
  <si>
    <t>Phan Xuân Dũng</t>
  </si>
  <si>
    <t>Trần Đình Dũng</t>
  </si>
  <si>
    <t>Thái Văn Dương</t>
  </si>
  <si>
    <t>Đặng Đình Đức</t>
  </si>
  <si>
    <t>Chế Hoàng Hải</t>
  </si>
  <si>
    <t>Nguyễn Phương Khánh</t>
  </si>
  <si>
    <t>Đặng Hữu Kỳ</t>
  </si>
  <si>
    <t>Trần Văn Lập</t>
  </si>
  <si>
    <t>Lê Quang Linh</t>
  </si>
  <si>
    <t>Nguyễn Tiến Mạnh</t>
  </si>
  <si>
    <t>Đinh Công Mận</t>
  </si>
  <si>
    <t>Ngô Trí Phong</t>
  </si>
  <si>
    <t>Đặng Đình Quang</t>
  </si>
  <si>
    <t>Phạm Lê Thanh</t>
  </si>
  <si>
    <t>Văn Đức Tuấn</t>
  </si>
  <si>
    <t>Hoàng Văn Bình</t>
  </si>
  <si>
    <t>Nguyễn Bá Phố</t>
  </si>
  <si>
    <t>Lê Khắc Sỹ</t>
  </si>
  <si>
    <t>Phạm Văn Trường</t>
  </si>
  <si>
    <t>Trần Bá Chức</t>
  </si>
  <si>
    <t>Thái Nam Khánh</t>
  </si>
  <si>
    <t>Lê Hồ Minh</t>
  </si>
  <si>
    <t>Nguyễn Quốc Ngọc</t>
  </si>
  <si>
    <t>Bùi Trọng Quân</t>
  </si>
  <si>
    <t>Đinh Văn Quyến</t>
  </si>
  <si>
    <t>Nguyễn Văn Thanh</t>
  </si>
  <si>
    <t>Lê Đôn Thân</t>
  </si>
  <si>
    <t>Trần Bá Bảo</t>
  </si>
  <si>
    <t>Võ Sỹ Hiếu</t>
  </si>
  <si>
    <t>Hoàng Ngọc Long</t>
  </si>
  <si>
    <t>Thái Hữu Tiến</t>
  </si>
  <si>
    <t>Lê Hữu An</t>
  </si>
  <si>
    <t>Lê Doãn Thái Bảo</t>
  </si>
  <si>
    <t>Ngô Văn Bắc</t>
  </si>
  <si>
    <t>Nguyễn Hữu Công</t>
  </si>
  <si>
    <t>Hoàng Viết Đại</t>
  </si>
  <si>
    <t>Trần Xuân Giang</t>
  </si>
  <si>
    <t>Bùi Văn Hạnh</t>
  </si>
  <si>
    <t>Cao Đức Hạnh</t>
  </si>
  <si>
    <t>Nguyễn Đăng Hiếu</t>
  </si>
  <si>
    <t>Lê Đăng Khoái</t>
  </si>
  <si>
    <t>Bùi Văn Kỳ</t>
  </si>
  <si>
    <t>Trần Văn Lương</t>
  </si>
  <si>
    <t>Đào Văn Nam</t>
  </si>
  <si>
    <t>Trần Ngọc Nam</t>
  </si>
  <si>
    <t>Ngô Hồng Quân</t>
  </si>
  <si>
    <t>Trần Anh Quân</t>
  </si>
  <si>
    <t>Trần Đoàn Ngọc Quý</t>
  </si>
  <si>
    <t>Trần Tuấn Sang</t>
  </si>
  <si>
    <t>Lê Hữu Thưởng</t>
  </si>
  <si>
    <t>Phan Quốc Trung</t>
  </si>
  <si>
    <t>Uông Quang Trung</t>
  </si>
  <si>
    <t>Hoàng Đình Tuấn</t>
  </si>
  <si>
    <t>Phạm Hữu Việt</t>
  </si>
  <si>
    <t>Thái Văn Duẩn</t>
  </si>
  <si>
    <t>Hà Huy Đạt</t>
  </si>
  <si>
    <t>Nguyễn Tuấn Đạt</t>
  </si>
  <si>
    <t>Cao Quốc Khánh</t>
  </si>
  <si>
    <t>Hoàng Long</t>
  </si>
  <si>
    <t>Nguyễn Minh Lợi</t>
  </si>
  <si>
    <t>Trương Anh Minh</t>
  </si>
  <si>
    <t>Nguyễn Trung Nam</t>
  </si>
  <si>
    <t>Nguyễn Anh Sơn</t>
  </si>
  <si>
    <t>Phan Văn Thìn</t>
  </si>
  <si>
    <t>Phạm Ngọc Bắc</t>
  </si>
  <si>
    <t>Hoàng Văn Châu</t>
  </si>
  <si>
    <t>Hồ Đình Chiến</t>
  </si>
  <si>
    <t>Kiều Đức Chương</t>
  </si>
  <si>
    <t>Đoàn Mạnh Cường</t>
  </si>
  <si>
    <t>Lương Văn Giáp</t>
  </si>
  <si>
    <t>Trần Quốc Hải</t>
  </si>
  <si>
    <t>Phan Sỹ Hiếu</t>
  </si>
  <si>
    <t>Đậu Viết Hoàng</t>
  </si>
  <si>
    <t>Hoàng Sỹ Hùng</t>
  </si>
  <si>
    <t>Hồ Bá Hùng</t>
  </si>
  <si>
    <t>Hoàng Ngọc Linh</t>
  </si>
  <si>
    <t>Dương Văn Long</t>
  </si>
  <si>
    <t>Nguyễn Ngọc Long</t>
  </si>
  <si>
    <t>Vi Hoài Nam</t>
  </si>
  <si>
    <t>Nguyễn Anh Pháp</t>
  </si>
  <si>
    <t>Phạm Ngọc Quân</t>
  </si>
  <si>
    <t>Ngô Đức Quý</t>
  </si>
  <si>
    <t>Nguyễn Quốc Sao</t>
  </si>
  <si>
    <t>Nguyễn Mạnh Tân</t>
  </si>
  <si>
    <t>Nguyễn Sỹ Tiến</t>
  </si>
  <si>
    <t>Phạm Hữu Tú</t>
  </si>
  <si>
    <t>Hoàng Xuân Tùng</t>
  </si>
  <si>
    <t>Lê Văn Việt</t>
  </si>
  <si>
    <t>Phan Trọng Thành Vinh</t>
  </si>
  <si>
    <t>Chu Tuấn Hải</t>
  </si>
  <si>
    <t>Lê Thế Anh</t>
  </si>
  <si>
    <t>Trương Quốc Đạt</t>
  </si>
  <si>
    <t>Vương Kim Hảo</t>
  </si>
  <si>
    <t>Nguyễn Thị Thanh Hằng</t>
  </si>
  <si>
    <t>Vi Văn Hiếu</t>
  </si>
  <si>
    <t>Hà Ngọc Hoàn</t>
  </si>
  <si>
    <t>Trần Văn Hoàng</t>
  </si>
  <si>
    <t>Hồ Việt Lâm</t>
  </si>
  <si>
    <t>Nguyễn Quốc Linh</t>
  </si>
  <si>
    <t>Trần Trọng Nam</t>
  </si>
  <si>
    <t>Lê Bảo Ngọc</t>
  </si>
  <si>
    <t>Trần Đình Nguyện</t>
  </si>
  <si>
    <t>Hoàng Văn Nhân</t>
  </si>
  <si>
    <t>Lương Thị Hồng Nhung</t>
  </si>
  <si>
    <t>Võ Thị Quỳnh Như</t>
  </si>
  <si>
    <t>Nguyễn Duy Phát</t>
  </si>
  <si>
    <t>Hoàng Khắc Quân</t>
  </si>
  <si>
    <t>Lê Trần Hiếu Quân</t>
  </si>
  <si>
    <t>Lê Tiến Quý</t>
  </si>
  <si>
    <t>Nguyễn Công Quý</t>
  </si>
  <si>
    <t>Tạ Đình Quyền</t>
  </si>
  <si>
    <t>Trần Hữu Tài</t>
  </si>
  <si>
    <t>Văn Đình Tâm</t>
  </si>
  <si>
    <t>Vi Văn Thái</t>
  </si>
  <si>
    <t>Trịnh Văn Thăng</t>
  </si>
  <si>
    <t>Trịnh Văn Thiêm</t>
  </si>
  <si>
    <t>Nguyễn Đức Thiện</t>
  </si>
  <si>
    <t>Ngô Thị Thùy Tiên</t>
  </si>
  <si>
    <t>Nguyễn Đăng Trung</t>
  </si>
  <si>
    <t>Nguyễn Mạnh Tuấn</t>
  </si>
  <si>
    <t>Lê Đình Xuân</t>
  </si>
  <si>
    <t>Nguyễn Xuân An</t>
  </si>
  <si>
    <t>Phan Huy Bắc</t>
  </si>
  <si>
    <t>Trần Văn Bi</t>
  </si>
  <si>
    <t>Thepphavong Chintana</t>
  </si>
  <si>
    <t>Mouksyda Duangta</t>
  </si>
  <si>
    <t>Đàm Thế Đắc</t>
  </si>
  <si>
    <t>Phan Anh Đức</t>
  </si>
  <si>
    <t>Nguyễn Công Hà</t>
  </si>
  <si>
    <t>Hồ Văn Hải</t>
  </si>
  <si>
    <t>Trần Đức Hiếu</t>
  </si>
  <si>
    <t>Nguyễn Việt Hoàng</t>
  </si>
  <si>
    <t>Thái Hữu Bảo Hoàng</t>
  </si>
  <si>
    <t>Luangbouddy Jork</t>
  </si>
  <si>
    <t>Inkhasan Khet</t>
  </si>
  <si>
    <t>Sitthilath Kila</t>
  </si>
  <si>
    <t>Phomsopha Lermphone</t>
  </si>
  <si>
    <t>Trần Quang Long</t>
  </si>
  <si>
    <t>Phan Văn Lưu</t>
  </si>
  <si>
    <t>Võ Minh Nhật</t>
  </si>
  <si>
    <t>Phenngsenboun Nintha</t>
  </si>
  <si>
    <t>Katiyalath Sackdaphone</t>
  </si>
  <si>
    <t>Phoumanivong Sengdavone</t>
  </si>
  <si>
    <t>Kounnakhoth Sitthiphonh</t>
  </si>
  <si>
    <t>Lidkaikeopaseuth Soudavanh</t>
  </si>
  <si>
    <t>Dương Thị Thùy</t>
  </si>
  <si>
    <t>Keophachanh Vilakone</t>
  </si>
  <si>
    <t>Sivilaiheuang Vilaphon</t>
  </si>
  <si>
    <t>Đậu Thế Vỹ</t>
  </si>
  <si>
    <t>Lorbounken Yer</t>
  </si>
  <si>
    <t>Chuekouvang Youavang</t>
  </si>
  <si>
    <t>Xamonty Angoun</t>
  </si>
  <si>
    <t>Khounnolath Anouphap</t>
  </si>
  <si>
    <t>Khantivong Bounthavy</t>
  </si>
  <si>
    <t>Hà Đình Đạt</t>
  </si>
  <si>
    <t>Võ Thành Đạt</t>
  </si>
  <si>
    <t>Phan Huy Đệ</t>
  </si>
  <si>
    <t>Nguyễn Công Đoàn</t>
  </si>
  <si>
    <t>Phetsalat Emmy</t>
  </si>
  <si>
    <t>Hồ Viết Giáp</t>
  </si>
  <si>
    <t>Lê Văn Hoàn</t>
  </si>
  <si>
    <t>Hồ Hữu Hoạt</t>
  </si>
  <si>
    <t>Nguyễn Minh Huy</t>
  </si>
  <si>
    <t>Nguyễn Sỹ Quang Huy</t>
  </si>
  <si>
    <t>Thái Anh Huy</t>
  </si>
  <si>
    <t>Võ Tiến Hưng</t>
  </si>
  <si>
    <t>Lương Thê Hy</t>
  </si>
  <si>
    <t>Lê Vinh Kiên</t>
  </si>
  <si>
    <t>Nguyễn Trung Kiên</t>
  </si>
  <si>
    <t>Phạm Trung Kiên</t>
  </si>
  <si>
    <t>Trịnh Tuấn Kiệt</t>
  </si>
  <si>
    <t>Lô Nhất Linh</t>
  </si>
  <si>
    <t>Bùi Đình Lộc</t>
  </si>
  <si>
    <t>Nguyễn Phúc Tấn Minh</t>
  </si>
  <si>
    <t>Nguyễn Viết Mười</t>
  </si>
  <si>
    <t>Trần Văn Nhật</t>
  </si>
  <si>
    <t>Lương Trường Phi</t>
  </si>
  <si>
    <t>Đào Bình Phước</t>
  </si>
  <si>
    <t>Chanthatheb Poumsavanh</t>
  </si>
  <si>
    <t>Trương Văn Quang</t>
  </si>
  <si>
    <t>Cao Đức Anh Quân</t>
  </si>
  <si>
    <t>Hồ Phi Quân</t>
  </si>
  <si>
    <t>Vũ Duy Quân</t>
  </si>
  <si>
    <t>Mai Huy Quý</t>
  </si>
  <si>
    <t>Hà Đặng Anh Quyến</t>
  </si>
  <si>
    <t>Hồ Văn Công Sách</t>
  </si>
  <si>
    <t>Trương Văn Sang</t>
  </si>
  <si>
    <t>Khotphouthone Soulima</t>
  </si>
  <si>
    <t>Biện Văn Tài</t>
  </si>
  <si>
    <t>Lữ Quang Thái</t>
  </si>
  <si>
    <t>Hồ Trung Thành</t>
  </si>
  <si>
    <t>Lê Văn Thắng</t>
  </si>
  <si>
    <t>Lê Văn Anh Thế</t>
  </si>
  <si>
    <t>Nguyễn Ngọc Thiện</t>
  </si>
  <si>
    <t>Thammavongsa Thotsaphone</t>
  </si>
  <si>
    <t>Kiều Mạnh Trinh</t>
  </si>
  <si>
    <t>Lê Xuân Trung</t>
  </si>
  <si>
    <t>Dương Kim Úc</t>
  </si>
  <si>
    <t>Cao Võ Thái Bảo</t>
  </si>
  <si>
    <t>Nguyễn Công Thái Bảo</t>
  </si>
  <si>
    <t>Louangsitthideth Chemin</t>
  </si>
  <si>
    <t>Nguyễn Đình Công</t>
  </si>
  <si>
    <t>Nguyễn Thế Diệu</t>
  </si>
  <si>
    <t>Phan Đức Dũng</t>
  </si>
  <si>
    <t>Trương Quang Đạt</t>
  </si>
  <si>
    <t>Nguyễn Văn Đô</t>
  </si>
  <si>
    <t>Lê Văn Đức</t>
  </si>
  <si>
    <t>Nguyễn Hữu Đức</t>
  </si>
  <si>
    <t>Trịnh Minh Đức</t>
  </si>
  <si>
    <t>Phan Thị Hoài</t>
  </si>
  <si>
    <t>Cao Việt Hoàng</t>
  </si>
  <si>
    <t>Lê Bảo Hoàng</t>
  </si>
  <si>
    <t>Vi Khánh Hùng</t>
  </si>
  <si>
    <t>Phạm Đức Huy</t>
  </si>
  <si>
    <t>Somphonheuang Jackkie</t>
  </si>
  <si>
    <t>Xayyasith Keopaserd</t>
  </si>
  <si>
    <t>Nguyễn Đăng Kiên</t>
  </si>
  <si>
    <t>Bùi Quang Linh</t>
  </si>
  <si>
    <t>Đinh Lê Quyền Linh</t>
  </si>
  <si>
    <t>Nguyễn Đăng Lực</t>
  </si>
  <si>
    <t>Nguyễn Tài Nguyên</t>
  </si>
  <si>
    <t>Nguyễn Trọng Nhật</t>
  </si>
  <si>
    <t>Võ Đình Phát</t>
  </si>
  <si>
    <t>Lê Văn Tấn Phong</t>
  </si>
  <si>
    <t>Trần Quang Phúc</t>
  </si>
  <si>
    <t>Đặng Huỳnh Quang</t>
  </si>
  <si>
    <t>Lê Hồng Quang</t>
  </si>
  <si>
    <t>Cao Minh Quân</t>
  </si>
  <si>
    <t>Hồ Minh Quân</t>
  </si>
  <si>
    <t>Nguyễn Hữu Quân</t>
  </si>
  <si>
    <t>Phan Tiến Quân</t>
  </si>
  <si>
    <t>Nguyễn Trọng Quốc</t>
  </si>
  <si>
    <t>Nguyễn Viết Quỳnh</t>
  </si>
  <si>
    <t>Chiasouatongkha Southida</t>
  </si>
  <si>
    <t>Phùng Quốc Thành</t>
  </si>
  <si>
    <t>Hoàng Văn Thắng</t>
  </si>
  <si>
    <t>Đặng Xuân Thiện</t>
  </si>
  <si>
    <t>Luangphithak Thipkesone</t>
  </si>
  <si>
    <t>Nguyễn Trọng Thông</t>
  </si>
  <si>
    <t>Trần Văn Thủy</t>
  </si>
  <si>
    <t>Hàn Mạnh Tiến</t>
  </si>
  <si>
    <t>Thịnh Quang Trung</t>
  </si>
  <si>
    <t>Nguyễn Doãn Uy</t>
  </si>
  <si>
    <t>Lê Viết Việt</t>
  </si>
  <si>
    <t>Chanthavvong Vilaphon</t>
  </si>
  <si>
    <t>Lengtuapor Xengva</t>
  </si>
  <si>
    <t>Vuechayer Yingyu</t>
  </si>
  <si>
    <t>Bùi Đức Anh</t>
  </si>
  <si>
    <t>Vi Tú Anh</t>
  </si>
  <si>
    <t>Vũ Thị Quỳnh Anh</t>
  </si>
  <si>
    <t>Nguyễn Đình Cường</t>
  </si>
  <si>
    <t>Trần Thùy Dung</t>
  </si>
  <si>
    <t>Lê Quốc Đạt</t>
  </si>
  <si>
    <t>Nguyễn Quang Đạt</t>
  </si>
  <si>
    <t>Trần Tuấn Đạt</t>
  </si>
  <si>
    <t>Nguyễn Văn Anh Đức</t>
  </si>
  <si>
    <t>Nguyễn Thọ Hoàng</t>
  </si>
  <si>
    <t>Trần Vũ Hoàng</t>
  </si>
  <si>
    <t>Lê Đắc Huy</t>
  </si>
  <si>
    <t>Nguyễn Bỉnh Huy</t>
  </si>
  <si>
    <t>Lê Thị Khánh Huyền</t>
  </si>
  <si>
    <t>Nguyễn Gia Khiêm</t>
  </si>
  <si>
    <t>Nguyễn Đình Lâm</t>
  </si>
  <si>
    <t>Đặng Hữu Nguyên</t>
  </si>
  <si>
    <t>Nguyễn Đình Nhân</t>
  </si>
  <si>
    <t>Lê Văn Nhật</t>
  </si>
  <si>
    <t>Nguyễn Nhuận Quang</t>
  </si>
  <si>
    <t>Cao Hồng Quân</t>
  </si>
  <si>
    <t>Hoàng Minh Quân</t>
  </si>
  <si>
    <t>Trịnh Anh Quân</t>
  </si>
  <si>
    <t>Thái Ánh Sáng</t>
  </si>
  <si>
    <t>Nguyễn Công Ngọc Sơn</t>
  </si>
  <si>
    <t>Nguyễn Đức Tài</t>
  </si>
  <si>
    <t>Hoàng Thanh Tâm</t>
  </si>
  <si>
    <t>Nguyễn Đình Thắng</t>
  </si>
  <si>
    <t>Vũ Đình Thể</t>
  </si>
  <si>
    <t>Hồ Văn Tiềm</t>
  </si>
  <si>
    <t>Nguyễn Đình Võ Toàn</t>
  </si>
  <si>
    <t>Lê Văn Trọng</t>
  </si>
  <si>
    <t>Đặng Văn Trưởng</t>
  </si>
  <si>
    <t>Nguyễn Hoàng Việt</t>
  </si>
  <si>
    <t>Trương Thế Anh</t>
  </si>
  <si>
    <t>Vongvichitdee Athiza</t>
  </si>
  <si>
    <t>Đường Xuân Bắc</t>
  </si>
  <si>
    <t>Lê Văn Minh Chiến</t>
  </si>
  <si>
    <t>Nguyễn Văn Chương</t>
  </si>
  <si>
    <t>Thái Mạnh Cường</t>
  </si>
  <si>
    <t>Hồ Huy Dũng</t>
  </si>
  <si>
    <t>Nguyễn Doãn Thế Dũng</t>
  </si>
  <si>
    <t>Nguyễn Thọ Dũng</t>
  </si>
  <si>
    <t>Hà Văn Đại</t>
  </si>
  <si>
    <t>Trương Thành Đạt</t>
  </si>
  <si>
    <t>Bùi Minh Hiếu</t>
  </si>
  <si>
    <t>Phan Văn Hoàng</t>
  </si>
  <si>
    <t>Cao Đình Hùng</t>
  </si>
  <si>
    <t>Phạm Văn Đức Huy</t>
  </si>
  <si>
    <t>Bùi Quốc Tuấn Hưng</t>
  </si>
  <si>
    <t>Nguyễn Văn Quốc Kiên</t>
  </si>
  <si>
    <t>Trần Trung Lương</t>
  </si>
  <si>
    <t>Phan Ngọc Mạc</t>
  </si>
  <si>
    <t>Trương Hữu Nhân</t>
  </si>
  <si>
    <t>Kounnavong Phetmany</t>
  </si>
  <si>
    <t>Nguyễn Việt Quốc</t>
  </si>
  <si>
    <t>Hoàng Đình Minh Sang</t>
  </si>
  <si>
    <t>Trương Xuân Song</t>
  </si>
  <si>
    <t>Moong Văn Sơn</t>
  </si>
  <si>
    <t>Lê Hoàng Thắng</t>
  </si>
  <si>
    <t>Nguyễn Duy Thức</t>
  </si>
  <si>
    <t>Lê Huy Toàn</t>
  </si>
  <si>
    <t>Nguyễn Sỹ Toàn</t>
  </si>
  <si>
    <t>Duangsongkham Vanida</t>
  </si>
  <si>
    <t>Nguyễn Tuấn Vũ</t>
  </si>
  <si>
    <t>Đỗ Duy Vương</t>
  </si>
  <si>
    <t xml:space="preserve">Trần Ngọc Anh </t>
  </si>
  <si>
    <t xml:space="preserve">Nguyễn Văn Hiền </t>
  </si>
  <si>
    <t xml:space="preserve">Lăng Trọng Huy </t>
  </si>
  <si>
    <t xml:space="preserve">Cao Xuân Quang </t>
  </si>
  <si>
    <t xml:space="preserve">Đặng Văn Tài </t>
  </si>
  <si>
    <t xml:space="preserve">Vương Viết Trường </t>
  </si>
  <si>
    <t xml:space="preserve">Trương Văn Việt Hiếu </t>
  </si>
  <si>
    <t>Nguyễn Như Minh Nhật</t>
  </si>
  <si>
    <t>Nguyễn Thị Lan Anh</t>
  </si>
  <si>
    <t>Kangphimmasone Vilaiphone</t>
  </si>
  <si>
    <t>Phạm Văn Hiểu</t>
  </si>
  <si>
    <t>Phạm Đức Hiếu</t>
  </si>
  <si>
    <t>Trần Văn Khoa</t>
  </si>
  <si>
    <t>Nguyễn Thị Thúy</t>
  </si>
  <si>
    <t>Trần Thị Vân Anh</t>
  </si>
  <si>
    <t>Lê Đình Đức Lương</t>
  </si>
  <si>
    <t>Đào Vinh Trung</t>
  </si>
  <si>
    <t>Khamphengthor Ye</t>
  </si>
  <si>
    <t>Nguyễn Thế Anh</t>
  </si>
  <si>
    <t>Nguyễn Thị Khánh Hoài</t>
  </si>
  <si>
    <t>Phan Thị Trang</t>
  </si>
  <si>
    <t>Trần Phương Bắc</t>
  </si>
  <si>
    <t>Hồ Trọng Bình</t>
  </si>
  <si>
    <t>Trần Thị Thu Hoài</t>
  </si>
  <si>
    <t>Nguyễn Văn Nhật Minh</t>
  </si>
  <si>
    <t>Nguyễn Phương Pháp</t>
  </si>
  <si>
    <t>Đậu Trung Phong</t>
  </si>
  <si>
    <t>Trần Viết Tài</t>
  </si>
  <si>
    <t>Nguyễn Thị Thanh Thanh</t>
  </si>
  <si>
    <t>Thái Hữu Thành</t>
  </si>
  <si>
    <t>Nguyễn Thị Thu</t>
  </si>
  <si>
    <t>Hồ Thị Tuyết</t>
  </si>
  <si>
    <t>Nguyễn Thị Bích Hoà</t>
  </si>
  <si>
    <t>Bảo lưu kỳ 1</t>
  </si>
  <si>
    <t xml:space="preserve">                            (Kèm theo Quyết định số: ……../QĐ-ĐHSPKTV, ngày     tháng     năm 2024)</t>
  </si>
  <si>
    <t xml:space="preserve">                                      (Kèm theo Quyết định số: ……../QĐ-ĐHSPKTV, ngày     tháng     năm 2024)</t>
  </si>
  <si>
    <t>Vinh, ngày 25 tháng 09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</si>
</sst>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.00;[Red]0.00"/>
  </numFmts>
  <fonts count="3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  <charset val="163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indexed="8"/>
      <name val="Arial"/>
      <family val="2"/>
      <charset val="163"/>
    </font>
    <font>
      <b/>
      <sz val="12"/>
      <name val="Times New Roman"/>
      <family val="1"/>
    </font>
    <font>
      <sz val="10"/>
      <name val="Times New Roman"/>
      <family val="1"/>
      <charset val="163"/>
    </font>
    <font>
      <sz val="10"/>
      <name val=".VnArial"/>
      <family val="2"/>
    </font>
    <font>
      <sz val="11"/>
      <color indexed="8"/>
      <name val="Arial"/>
      <family val="2"/>
    </font>
    <font>
      <sz val="14"/>
      <name val="Times New Roman"/>
      <family val="1"/>
    </font>
    <font>
      <sz val="14"/>
      <name val="Times New Roman"/>
      <family val="1"/>
      <charset val="163"/>
    </font>
    <font>
      <i/>
      <sz val="12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63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rgb="FF222222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63"/>
      <name val="Times New Roman"/>
      <family val="1"/>
    </font>
    <font>
      <b/>
      <i/>
      <sz val="11"/>
      <name val="Times New Roman"/>
      <family val="1"/>
    </font>
    <font>
      <i/>
      <sz val="13"/>
      <name val="Times New Roman"/>
      <family val="1"/>
    </font>
    <font>
      <i/>
      <sz val="14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9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1" fillId="0" borderId="0"/>
    <xf numFmtId="0" fontId="2" fillId="0" borderId="0"/>
    <xf numFmtId="0" fontId="11" fillId="0" borderId="0"/>
    <xf numFmtId="0" fontId="10" fillId="0" borderId="0"/>
  </cellStyleXfs>
  <cellXfs count="321">
    <xf numFmtId="0" fontId="0" fillId="0" borderId="0" xfId="0"/>
    <xf numFmtId="0" fontId="3" fillId="2" borderId="0" xfId="0" applyFont="1" applyFill="1"/>
    <xf numFmtId="0" fontId="3" fillId="2" borderId="0" xfId="0" applyFont="1" applyFill="1" applyBorder="1" applyAlignment="1">
      <alignment vertical="center"/>
    </xf>
    <xf numFmtId="0" fontId="3" fillId="2" borderId="0" xfId="0" applyNumberFormat="1" applyFont="1" applyFill="1" applyBorder="1" applyAlignment="1" applyProtection="1"/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NumberFormat="1" applyFont="1" applyFill="1" applyBorder="1" applyAlignment="1" applyProtection="1">
      <alignment vertical="center"/>
    </xf>
    <xf numFmtId="0" fontId="23" fillId="2" borderId="5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vertical="center" wrapText="1"/>
    </xf>
    <xf numFmtId="0" fontId="15" fillId="2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Alignment="1">
      <alignment vertical="center"/>
    </xf>
    <xf numFmtId="0" fontId="14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horizontal="center" vertical="center"/>
    </xf>
    <xf numFmtId="0" fontId="28" fillId="2" borderId="0" xfId="0" applyNumberFormat="1" applyFont="1" applyFill="1" applyBorder="1" applyAlignment="1" applyProtection="1">
      <alignment horizontal="center" vertical="center"/>
    </xf>
    <xf numFmtId="0" fontId="28" fillId="2" borderId="0" xfId="0" applyNumberFormat="1" applyFont="1" applyFill="1" applyBorder="1" applyAlignment="1" applyProtection="1">
      <alignment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0" fontId="28" fillId="2" borderId="0" xfId="0" applyFont="1" applyFill="1" applyAlignment="1">
      <alignment vertical="center"/>
    </xf>
    <xf numFmtId="0" fontId="6" fillId="2" borderId="0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/>
    <xf numFmtId="0" fontId="6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4" fillId="0" borderId="0" xfId="0" applyFont="1"/>
    <xf numFmtId="0" fontId="16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7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6" fillId="2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3" fillId="2" borderId="0" xfId="2" applyNumberFormat="1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left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15" fillId="2" borderId="12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vertical="center"/>
    </xf>
    <xf numFmtId="0" fontId="19" fillId="2" borderId="0" xfId="0" applyFont="1" applyFill="1" applyBorder="1" applyAlignment="1">
      <alignment vertical="center"/>
    </xf>
    <xf numFmtId="1" fontId="15" fillId="2" borderId="1" xfId="0" applyNumberFormat="1" applyFont="1" applyFill="1" applyBorder="1" applyAlignment="1">
      <alignment horizontal="center" vertical="center"/>
    </xf>
    <xf numFmtId="1" fontId="15" fillId="2" borderId="12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6" fillId="2" borderId="12" xfId="0" applyNumberFormat="1" applyFont="1" applyFill="1" applyBorder="1" applyAlignment="1" applyProtection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165" fontId="12" fillId="2" borderId="12" xfId="0" applyNumberFormat="1" applyFont="1" applyFill="1" applyBorder="1" applyAlignment="1">
      <alignment horizontal="center" vertical="center"/>
    </xf>
    <xf numFmtId="165" fontId="32" fillId="2" borderId="12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165" fontId="24" fillId="2" borderId="1" xfId="0" applyNumberFormat="1" applyFont="1" applyFill="1" applyBorder="1" applyAlignment="1">
      <alignment horizontal="center" vertical="center"/>
    </xf>
    <xf numFmtId="165" fontId="24" fillId="2" borderId="12" xfId="0" applyNumberFormat="1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16" fillId="2" borderId="0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16" fillId="2" borderId="38" xfId="0" applyNumberFormat="1" applyFont="1" applyFill="1" applyBorder="1" applyAlignment="1" applyProtection="1">
      <alignment vertical="center" shrinkToFit="1"/>
    </xf>
    <xf numFmtId="0" fontId="19" fillId="2" borderId="38" xfId="0" applyNumberFormat="1" applyFont="1" applyFill="1" applyBorder="1" applyAlignment="1" applyProtection="1">
      <alignment vertical="center" shrinkToFit="1"/>
    </xf>
    <xf numFmtId="0" fontId="3" fillId="2" borderId="12" xfId="2" applyFont="1" applyFill="1" applyBorder="1" applyAlignment="1">
      <alignment horizontal="center" vertical="center"/>
    </xf>
    <xf numFmtId="165" fontId="3" fillId="2" borderId="0" xfId="2" applyNumberFormat="1" applyFont="1" applyFill="1" applyAlignment="1">
      <alignment vertical="center"/>
    </xf>
    <xf numFmtId="0" fontId="15" fillId="2" borderId="2" xfId="0" applyNumberFormat="1" applyFont="1" applyFill="1" applyBorder="1" applyAlignment="1" applyProtection="1">
      <alignment vertical="center" wrapText="1"/>
    </xf>
    <xf numFmtId="0" fontId="16" fillId="2" borderId="0" xfId="0" applyNumberFormat="1" applyFont="1" applyFill="1" applyBorder="1" applyAlignment="1" applyProtection="1">
      <alignment horizontal="center" vertical="center"/>
    </xf>
    <xf numFmtId="0" fontId="16" fillId="2" borderId="39" xfId="0" applyFont="1" applyFill="1" applyBorder="1" applyAlignment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5" fillId="2" borderId="12" xfId="0" applyNumberFormat="1" applyFont="1" applyFill="1" applyBorder="1" applyAlignment="1">
      <alignment horizontal="left" vertical="center"/>
    </xf>
    <xf numFmtId="0" fontId="16" fillId="2" borderId="0" xfId="0" applyNumberFormat="1" applyFont="1" applyFill="1" applyBorder="1" applyAlignment="1" applyProtection="1">
      <alignment horizontal="left" vertical="center"/>
    </xf>
    <xf numFmtId="0" fontId="15" fillId="2" borderId="0" xfId="0" applyNumberFormat="1" applyFont="1" applyFill="1" applyBorder="1" applyAlignment="1" applyProtection="1">
      <alignment horizontal="left" vertical="center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6" fillId="2" borderId="12" xfId="0" applyNumberFormat="1" applyFont="1" applyFill="1" applyBorder="1" applyAlignment="1" applyProtection="1">
      <alignment horizontal="left" vertical="center"/>
    </xf>
    <xf numFmtId="0" fontId="24" fillId="2" borderId="5" xfId="0" applyFont="1" applyFill="1" applyBorder="1" applyAlignment="1">
      <alignment horizontal="left" vertical="center" wrapText="1"/>
    </xf>
    <xf numFmtId="165" fontId="24" fillId="2" borderId="1" xfId="0" applyNumberFormat="1" applyFont="1" applyFill="1" applyBorder="1" applyAlignment="1">
      <alignment horizontal="left" vertical="center"/>
    </xf>
    <xf numFmtId="0" fontId="15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5" fillId="2" borderId="16" xfId="0" applyNumberFormat="1" applyFont="1" applyFill="1" applyBorder="1" applyAlignment="1" applyProtection="1">
      <alignment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16" fillId="2" borderId="12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 vertical="center" wrapText="1"/>
    </xf>
    <xf numFmtId="165" fontId="24" fillId="2" borderId="12" xfId="0" applyNumberFormat="1" applyFont="1" applyFill="1" applyBorder="1" applyAlignment="1">
      <alignment horizontal="left" vertical="center"/>
    </xf>
    <xf numFmtId="0" fontId="28" fillId="2" borderId="0" xfId="0" applyNumberFormat="1" applyFont="1" applyFill="1" applyBorder="1" applyAlignment="1" applyProtection="1">
      <alignment horizontal="left" vertical="center"/>
    </xf>
    <xf numFmtId="0" fontId="24" fillId="2" borderId="12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164" fontId="16" fillId="2" borderId="12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42" xfId="6" applyNumberFormat="1" applyFont="1" applyFill="1" applyBorder="1" applyAlignment="1" applyProtection="1">
      <alignment horizontal="center" vertical="center"/>
    </xf>
    <xf numFmtId="0" fontId="16" fillId="2" borderId="43" xfId="0" applyNumberFormat="1" applyFont="1" applyFill="1" applyBorder="1" applyAlignment="1" applyProtection="1">
      <alignment vertical="center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left" vertical="center"/>
    </xf>
    <xf numFmtId="0" fontId="16" fillId="2" borderId="42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15" fillId="2" borderId="1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34" fillId="2" borderId="2" xfId="0" applyNumberFormat="1" applyFont="1" applyFill="1" applyBorder="1" applyAlignment="1">
      <alignment horizontal="left" vertical="center"/>
    </xf>
    <xf numFmtId="0" fontId="34" fillId="2" borderId="3" xfId="0" applyNumberFormat="1" applyFont="1" applyFill="1" applyBorder="1" applyAlignment="1">
      <alignment horizontal="left" vertical="center"/>
    </xf>
    <xf numFmtId="0" fontId="16" fillId="2" borderId="0" xfId="0" applyNumberFormat="1" applyFont="1" applyFill="1" applyBorder="1" applyAlignment="1" applyProtection="1">
      <alignment horizontal="left" vertical="center"/>
    </xf>
    <xf numFmtId="0" fontId="15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6" fillId="2" borderId="12" xfId="0" applyNumberFormat="1" applyFont="1" applyFill="1" applyBorder="1" applyAlignment="1" applyProtection="1">
      <alignment horizontal="center" vertical="center"/>
    </xf>
    <xf numFmtId="0" fontId="16" fillId="2" borderId="39" xfId="0" applyNumberFormat="1" applyFont="1" applyFill="1" applyBorder="1" applyAlignment="1" applyProtection="1">
      <alignment vertical="center"/>
    </xf>
    <xf numFmtId="0" fontId="16" fillId="2" borderId="12" xfId="6" applyNumberFormat="1" applyFont="1" applyFill="1" applyBorder="1" applyAlignment="1" applyProtection="1">
      <alignment horizontal="center" vertical="center"/>
    </xf>
    <xf numFmtId="0" fontId="16" fillId="2" borderId="0" xfId="1" applyNumberFormat="1" applyFont="1" applyFill="1" applyBorder="1" applyAlignment="1" applyProtection="1">
      <alignment vertical="center"/>
    </xf>
    <xf numFmtId="0" fontId="16" fillId="2" borderId="0" xfId="1" applyFont="1" applyFill="1" applyAlignment="1">
      <alignment vertical="center"/>
    </xf>
    <xf numFmtId="0" fontId="16" fillId="2" borderId="39" xfId="1" applyNumberFormat="1" applyFont="1" applyFill="1" applyBorder="1" applyAlignment="1" applyProtection="1">
      <alignment vertical="center"/>
    </xf>
    <xf numFmtId="0" fontId="16" fillId="2" borderId="12" xfId="1" applyNumberFormat="1" applyFont="1" applyFill="1" applyBorder="1" applyAlignment="1" applyProtection="1">
      <alignment horizontal="center" vertical="center"/>
    </xf>
    <xf numFmtId="0" fontId="16" fillId="2" borderId="39" xfId="0" applyNumberFormat="1" applyFont="1" applyFill="1" applyBorder="1" applyAlignment="1" applyProtection="1">
      <alignment vertical="center" wrapText="1"/>
    </xf>
    <xf numFmtId="0" fontId="16" fillId="2" borderId="12" xfId="0" applyNumberFormat="1" applyFont="1" applyFill="1" applyBorder="1" applyAlignment="1" applyProtection="1">
      <alignment horizontal="center" vertical="center" wrapText="1"/>
    </xf>
    <xf numFmtId="0" fontId="16" fillId="2" borderId="42" xfId="0" applyFont="1" applyFill="1" applyBorder="1" applyAlignment="1">
      <alignment horizontal="center" vertical="center"/>
    </xf>
    <xf numFmtId="0" fontId="16" fillId="2" borderId="43" xfId="0" applyNumberFormat="1" applyFont="1" applyFill="1" applyBorder="1" applyAlignment="1" applyProtection="1">
      <alignment vertical="center" wrapText="1"/>
    </xf>
    <xf numFmtId="0" fontId="16" fillId="2" borderId="42" xfId="0" applyNumberFormat="1" applyFont="1" applyFill="1" applyBorder="1" applyAlignment="1" applyProtection="1">
      <alignment horizontal="center" vertical="center" wrapText="1"/>
    </xf>
    <xf numFmtId="0" fontId="16" fillId="2" borderId="42" xfId="0" applyFont="1" applyFill="1" applyBorder="1" applyAlignment="1">
      <alignment horizontal="left" vertical="center" wrapText="1"/>
    </xf>
    <xf numFmtId="0" fontId="16" fillId="2" borderId="39" xfId="4" applyNumberFormat="1" applyFont="1" applyFill="1" applyBorder="1" applyAlignment="1" applyProtection="1">
      <alignment vertical="center"/>
    </xf>
    <xf numFmtId="0" fontId="16" fillId="2" borderId="12" xfId="4" applyNumberFormat="1" applyFont="1" applyFill="1" applyBorder="1" applyAlignment="1" applyProtection="1">
      <alignment horizontal="center" vertical="center"/>
    </xf>
    <xf numFmtId="1" fontId="16" fillId="2" borderId="12" xfId="0" applyNumberFormat="1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vertical="center"/>
    </xf>
    <xf numFmtId="0" fontId="16" fillId="2" borderId="39" xfId="0" applyFont="1" applyFill="1" applyBorder="1" applyAlignment="1">
      <alignment horizontal="left" vertical="center"/>
    </xf>
    <xf numFmtId="0" fontId="16" fillId="2" borderId="43" xfId="0" applyFont="1" applyFill="1" applyBorder="1" applyAlignment="1">
      <alignment vertical="center" wrapText="1"/>
    </xf>
    <xf numFmtId="0" fontId="16" fillId="2" borderId="39" xfId="0" applyFont="1" applyFill="1" applyBorder="1" applyAlignment="1">
      <alignment horizontal="left" vertical="center" wrapText="1"/>
    </xf>
    <xf numFmtId="0" fontId="16" fillId="2" borderId="41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horizontal="left" vertical="center"/>
    </xf>
    <xf numFmtId="0" fontId="14" fillId="2" borderId="0" xfId="0" applyNumberFormat="1" applyFont="1" applyFill="1" applyBorder="1" applyAlignment="1" applyProtection="1">
      <alignment horizontal="left" vertical="center"/>
    </xf>
    <xf numFmtId="0" fontId="15" fillId="2" borderId="24" xfId="0" applyNumberFormat="1" applyFont="1" applyFill="1" applyBorder="1" applyAlignment="1" applyProtection="1">
      <alignment horizontal="center" vertical="center" wrapText="1"/>
    </xf>
    <xf numFmtId="0" fontId="15" fillId="2" borderId="35" xfId="0" applyNumberFormat="1" applyFont="1" applyFill="1" applyBorder="1" applyAlignment="1" applyProtection="1">
      <alignment vertical="center" wrapText="1"/>
    </xf>
    <xf numFmtId="0" fontId="15" fillId="2" borderId="24" xfId="0" applyNumberFormat="1" applyFont="1" applyFill="1" applyBorder="1" applyAlignment="1" applyProtection="1">
      <alignment horizontal="left" vertical="center" wrapText="1"/>
    </xf>
    <xf numFmtId="0" fontId="16" fillId="2" borderId="29" xfId="0" applyFont="1" applyFill="1" applyBorder="1" applyAlignment="1">
      <alignment vertical="center" wrapText="1"/>
    </xf>
    <xf numFmtId="0" fontId="16" fillId="2" borderId="29" xfId="0" applyFont="1" applyFill="1" applyBorder="1" applyAlignment="1">
      <alignment vertical="center"/>
    </xf>
    <xf numFmtId="0" fontId="16" fillId="2" borderId="29" xfId="0" applyFont="1" applyFill="1" applyBorder="1" applyAlignment="1">
      <alignment horizontal="left" vertical="center" wrapText="1"/>
    </xf>
    <xf numFmtId="0" fontId="16" fillId="2" borderId="41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8" fillId="2" borderId="29" xfId="0" applyNumberFormat="1" applyFont="1" applyFill="1" applyBorder="1" applyAlignment="1" applyProtection="1">
      <alignment vertical="center"/>
    </xf>
    <xf numFmtId="0" fontId="18" fillId="2" borderId="12" xfId="0" applyNumberFormat="1" applyFont="1" applyFill="1" applyBorder="1" applyAlignment="1" applyProtection="1">
      <alignment horizontal="center" vertical="center"/>
    </xf>
    <xf numFmtId="0" fontId="19" fillId="2" borderId="29" xfId="0" applyFont="1" applyFill="1" applyBorder="1" applyAlignment="1">
      <alignment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6" fillId="2" borderId="14" xfId="0" applyNumberFormat="1" applyFont="1" applyFill="1" applyBorder="1" applyAlignment="1" applyProtection="1">
      <alignment horizontal="center" vertical="center" wrapText="1"/>
    </xf>
    <xf numFmtId="0" fontId="19" fillId="2" borderId="14" xfId="0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9" fillId="2" borderId="37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/>
    </xf>
    <xf numFmtId="0" fontId="16" fillId="2" borderId="42" xfId="0" applyNumberFormat="1" applyFont="1" applyFill="1" applyBorder="1" applyAlignment="1" applyProtection="1">
      <alignment horizontal="left" vertical="center"/>
    </xf>
    <xf numFmtId="0" fontId="16" fillId="2" borderId="14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8" fillId="2" borderId="14" xfId="0" applyNumberFormat="1" applyFont="1" applyFill="1" applyBorder="1" applyAlignment="1" applyProtection="1">
      <alignment vertical="center" wrapTex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14" xfId="0" applyNumberFormat="1" applyFont="1" applyFill="1" applyBorder="1" applyAlignment="1" applyProtection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18" fillId="2" borderId="43" xfId="0" applyNumberFormat="1" applyFont="1" applyFill="1" applyBorder="1" applyAlignment="1" applyProtection="1">
      <alignment vertical="center" wrapText="1"/>
    </xf>
    <xf numFmtId="0" fontId="18" fillId="2" borderId="42" xfId="0" applyNumberFormat="1" applyFont="1" applyFill="1" applyBorder="1" applyAlignment="1" applyProtection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164" fontId="20" fillId="2" borderId="32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 applyProtection="1">
      <alignment vertical="center"/>
    </xf>
    <xf numFmtId="0" fontId="16" fillId="2" borderId="0" xfId="0" applyNumberFormat="1" applyFont="1" applyFill="1" applyBorder="1" applyAlignment="1" applyProtection="1">
      <alignment horizontal="left" vertical="center" shrinkToFit="1"/>
    </xf>
    <xf numFmtId="0" fontId="15" fillId="2" borderId="0" xfId="0" applyNumberFormat="1" applyFont="1" applyFill="1" applyBorder="1" applyAlignment="1" applyProtection="1">
      <alignment horizontal="left" vertical="center" shrinkToFit="1"/>
    </xf>
    <xf numFmtId="0" fontId="3" fillId="2" borderId="0" xfId="0" applyNumberFormat="1" applyFont="1" applyFill="1" applyBorder="1" applyAlignment="1" applyProtection="1">
      <alignment horizontal="left" vertical="center" shrinkToFit="1"/>
    </xf>
    <xf numFmtId="0" fontId="3" fillId="2" borderId="0" xfId="0" applyNumberFormat="1" applyFont="1" applyFill="1" applyBorder="1" applyAlignment="1" applyProtection="1">
      <alignment horizontal="center" vertical="center" shrinkToFit="1"/>
    </xf>
    <xf numFmtId="0" fontId="15" fillId="2" borderId="24" xfId="0" applyNumberFormat="1" applyFont="1" applyFill="1" applyBorder="1" applyAlignment="1" applyProtection="1">
      <alignment horizontal="left" vertical="center" shrinkToFit="1"/>
    </xf>
    <xf numFmtId="0" fontId="16" fillId="2" borderId="12" xfId="0" applyFont="1" applyFill="1" applyBorder="1" applyAlignment="1">
      <alignment horizontal="left" vertical="center" shrinkToFit="1"/>
    </xf>
    <xf numFmtId="0" fontId="16" fillId="2" borderId="12" xfId="0" applyNumberFormat="1" applyFont="1" applyFill="1" applyBorder="1" applyAlignment="1" applyProtection="1">
      <alignment horizontal="left" vertical="center" shrinkToFit="1"/>
    </xf>
    <xf numFmtId="0" fontId="24" fillId="2" borderId="12" xfId="0" applyNumberFormat="1" applyFont="1" applyFill="1" applyBorder="1" applyAlignment="1">
      <alignment horizontal="left" vertical="center" shrinkToFit="1"/>
    </xf>
    <xf numFmtId="0" fontId="15" fillId="2" borderId="12" xfId="0" applyFont="1" applyFill="1" applyBorder="1" applyAlignment="1">
      <alignment horizontal="left" vertical="center" shrinkToFit="1"/>
    </xf>
    <xf numFmtId="0" fontId="3" fillId="2" borderId="0" xfId="2" applyFont="1" applyFill="1" applyAlignment="1">
      <alignment horizontal="left" vertical="center" shrinkToFit="1"/>
    </xf>
    <xf numFmtId="0" fontId="6" fillId="2" borderId="0" xfId="2" applyFont="1" applyFill="1" applyAlignment="1">
      <alignment horizontal="left" vertical="center" shrinkToFit="1"/>
    </xf>
    <xf numFmtId="0" fontId="28" fillId="2" borderId="0" xfId="0" applyNumberFormat="1" applyFont="1" applyFill="1" applyBorder="1" applyAlignment="1" applyProtection="1">
      <alignment horizontal="left" vertical="center" shrinkToFit="1"/>
    </xf>
    <xf numFmtId="0" fontId="6" fillId="2" borderId="0" xfId="0" applyNumberFormat="1" applyFont="1" applyFill="1" applyBorder="1" applyAlignment="1" applyProtection="1">
      <alignment horizontal="center" vertical="center" shrinkToFit="1"/>
    </xf>
    <xf numFmtId="0" fontId="15" fillId="2" borderId="1" xfId="0" applyNumberFormat="1" applyFont="1" applyFill="1" applyBorder="1" applyAlignment="1" applyProtection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6" fillId="2" borderId="42" xfId="0" applyFont="1" applyFill="1" applyBorder="1" applyAlignment="1">
      <alignment horizontal="center" vertical="center" shrinkToFit="1"/>
    </xf>
    <xf numFmtId="0" fontId="24" fillId="2" borderId="12" xfId="0" applyNumberFormat="1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33" fillId="2" borderId="12" xfId="0" applyFont="1" applyFill="1" applyBorder="1" applyAlignment="1">
      <alignment horizontal="center" vertical="center" shrinkToFit="1"/>
    </xf>
    <xf numFmtId="0" fontId="3" fillId="2" borderId="0" xfId="2" applyFont="1" applyFill="1" applyAlignment="1">
      <alignment horizontal="center" vertical="center" shrinkToFit="1"/>
    </xf>
    <xf numFmtId="0" fontId="6" fillId="2" borderId="0" xfId="2" applyFont="1" applyFill="1" applyAlignment="1">
      <alignment horizontal="center" vertical="center" shrinkToFit="1"/>
    </xf>
    <xf numFmtId="0" fontId="6" fillId="2" borderId="0" xfId="0" applyNumberFormat="1" applyFont="1" applyFill="1" applyBorder="1" applyAlignment="1" applyProtection="1">
      <alignment horizontal="left" vertical="center" shrinkToFit="1"/>
    </xf>
    <xf numFmtId="0" fontId="15" fillId="2" borderId="1" xfId="0" applyNumberFormat="1" applyFont="1" applyFill="1" applyBorder="1" applyAlignment="1" applyProtection="1">
      <alignment horizontal="left" vertical="center" shrinkToFit="1"/>
    </xf>
    <xf numFmtId="0" fontId="16" fillId="2" borderId="1" xfId="0" applyFont="1" applyFill="1" applyBorder="1" applyAlignment="1">
      <alignment horizontal="left" vertical="center" shrinkToFit="1"/>
    </xf>
    <xf numFmtId="0" fontId="16" fillId="2" borderId="42" xfId="0" applyFont="1" applyFill="1" applyBorder="1" applyAlignment="1">
      <alignment horizontal="left" vertical="center" shrinkToFit="1"/>
    </xf>
    <xf numFmtId="0" fontId="16" fillId="2" borderId="5" xfId="0" applyFont="1" applyFill="1" applyBorder="1" applyAlignment="1">
      <alignment horizontal="left" vertical="center" shrinkToFit="1"/>
    </xf>
    <xf numFmtId="0" fontId="24" fillId="2" borderId="1" xfId="0" applyNumberFormat="1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 applyProtection="1">
      <alignment horizontal="left" vertical="center" shrinkToFit="1"/>
    </xf>
    <xf numFmtId="0" fontId="17" fillId="2" borderId="12" xfId="0" applyFont="1" applyFill="1" applyBorder="1" applyAlignment="1">
      <alignment horizontal="left" vertical="center" shrinkToFit="1"/>
    </xf>
    <xf numFmtId="0" fontId="15" fillId="2" borderId="42" xfId="0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vertical="center"/>
    </xf>
    <xf numFmtId="0" fontId="16" fillId="2" borderId="20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1" xfId="0" applyNumberFormat="1" applyFont="1" applyFill="1" applyBorder="1" applyAlignment="1">
      <alignment horizontal="center" vertical="center" shrinkToFit="1"/>
    </xf>
    <xf numFmtId="0" fontId="15" fillId="2" borderId="12" xfId="0" applyNumberFormat="1" applyFont="1" applyFill="1" applyBorder="1" applyAlignment="1">
      <alignment horizontal="center" vertical="center" shrinkToFit="1"/>
    </xf>
    <xf numFmtId="0" fontId="3" fillId="2" borderId="0" xfId="2" applyFont="1" applyFill="1" applyAlignment="1">
      <alignment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5" fillId="2" borderId="1" xfId="2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16" fillId="2" borderId="0" xfId="0" applyNumberFormat="1" applyFont="1" applyFill="1" applyBorder="1" applyAlignment="1" applyProtection="1">
      <alignment horizontal="center" vertical="center" shrinkToFit="1"/>
    </xf>
    <xf numFmtId="0" fontId="15" fillId="2" borderId="0" xfId="0" applyNumberFormat="1" applyFont="1" applyFill="1" applyBorder="1" applyAlignment="1" applyProtection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0" fontId="28" fillId="2" borderId="0" xfId="0" applyNumberFormat="1" applyFont="1" applyFill="1" applyBorder="1" applyAlignment="1" applyProtection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5" fillId="2" borderId="12" xfId="0" applyNumberFormat="1" applyFont="1" applyFill="1" applyBorder="1" applyAlignment="1">
      <alignment horizontal="center" vertical="center" wrapText="1"/>
    </xf>
    <xf numFmtId="0" fontId="34" fillId="2" borderId="12" xfId="0" applyNumberFormat="1" applyFont="1" applyFill="1" applyBorder="1" applyAlignment="1">
      <alignment horizontal="left" vertical="center"/>
    </xf>
    <xf numFmtId="0" fontId="15" fillId="2" borderId="12" xfId="0" applyNumberFormat="1" applyFont="1" applyFill="1" applyBorder="1" applyAlignment="1">
      <alignment horizontal="left" vertical="center"/>
    </xf>
    <xf numFmtId="0" fontId="34" fillId="2" borderId="41" xfId="0" applyNumberFormat="1" applyFont="1" applyFill="1" applyBorder="1" applyAlignment="1">
      <alignment horizontal="left" vertical="center"/>
    </xf>
    <xf numFmtId="0" fontId="34" fillId="2" borderId="36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left" vertical="center"/>
    </xf>
    <xf numFmtId="0" fontId="16" fillId="2" borderId="0" xfId="0" applyNumberFormat="1" applyFont="1" applyFill="1" applyBorder="1" applyAlignment="1" applyProtection="1">
      <alignment horizontal="left" vertical="center"/>
    </xf>
    <xf numFmtId="0" fontId="15" fillId="2" borderId="0" xfId="0" applyNumberFormat="1" applyFont="1" applyFill="1" applyBorder="1" applyAlignment="1" applyProtection="1">
      <alignment horizontal="left" vertical="center"/>
    </xf>
    <xf numFmtId="0" fontId="31" fillId="2" borderId="0" xfId="0" applyNumberFormat="1" applyFont="1" applyFill="1" applyBorder="1" applyAlignment="1" applyProtection="1">
      <alignment horizontal="left" vertical="center"/>
    </xf>
    <xf numFmtId="0" fontId="34" fillId="2" borderId="40" xfId="0" applyNumberFormat="1" applyFont="1" applyFill="1" applyBorder="1" applyAlignment="1">
      <alignment horizontal="left" vertical="center"/>
    </xf>
    <xf numFmtId="0" fontId="15" fillId="2" borderId="35" xfId="0" applyNumberFormat="1" applyFont="1" applyFill="1" applyBorder="1" applyAlignment="1">
      <alignment horizontal="center" vertical="center" wrapText="1"/>
    </xf>
    <xf numFmtId="0" fontId="15" fillId="2" borderId="31" xfId="0" applyNumberFormat="1" applyFont="1" applyFill="1" applyBorder="1" applyAlignment="1">
      <alignment horizontal="center" vertical="center" wrapText="1"/>
    </xf>
    <xf numFmtId="0" fontId="15" fillId="2" borderId="10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>
      <alignment horizontal="center" vertical="center" wrapText="1"/>
    </xf>
    <xf numFmtId="0" fontId="15" fillId="2" borderId="34" xfId="0" applyNumberFormat="1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left" vertical="center"/>
    </xf>
    <xf numFmtId="0" fontId="15" fillId="2" borderId="40" xfId="0" applyFont="1" applyFill="1" applyBorder="1" applyAlignment="1">
      <alignment horizontal="left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5" fillId="2" borderId="41" xfId="0" applyNumberFormat="1" applyFont="1" applyFill="1" applyBorder="1" applyAlignment="1">
      <alignment horizontal="left" vertical="center"/>
    </xf>
    <xf numFmtId="0" fontId="15" fillId="2" borderId="40" xfId="0" applyNumberFormat="1" applyFont="1" applyFill="1" applyBorder="1" applyAlignment="1">
      <alignment horizontal="left" vertical="center"/>
    </xf>
    <xf numFmtId="0" fontId="26" fillId="2" borderId="31" xfId="0" applyFont="1" applyFill="1" applyBorder="1" applyAlignment="1">
      <alignment horizontal="center" vertical="center"/>
    </xf>
    <xf numFmtId="0" fontId="34" fillId="2" borderId="2" xfId="0" applyNumberFormat="1" applyFont="1" applyFill="1" applyBorder="1" applyAlignment="1">
      <alignment horizontal="left" vertical="center"/>
    </xf>
    <xf numFmtId="0" fontId="34" fillId="2" borderId="3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5" fillId="2" borderId="6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left" vertical="center"/>
    </xf>
    <xf numFmtId="0" fontId="15" fillId="2" borderId="3" xfId="0" applyNumberFormat="1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15" fillId="2" borderId="30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</cellXfs>
  <cellStyles count="10">
    <cellStyle name="Normal" xfId="0" builtinId="0"/>
    <cellStyle name="Normal 12" xfId="7" xr:uid="{00000000-0005-0000-0000-000001000000}"/>
    <cellStyle name="Normal 2" xfId="2" xr:uid="{00000000-0005-0000-0000-000002000000}"/>
    <cellStyle name="Normal 2 2" xfId="6" xr:uid="{00000000-0005-0000-0000-000003000000}"/>
    <cellStyle name="Normal 2 3" xfId="9" xr:uid="{00000000-0005-0000-0000-000004000000}"/>
    <cellStyle name="Normal 3" xfId="1" xr:uid="{00000000-0005-0000-0000-000005000000}"/>
    <cellStyle name="Normal 3 2" xfId="5" xr:uid="{00000000-0005-0000-0000-000006000000}"/>
    <cellStyle name="Normal 4" xfId="4" xr:uid="{00000000-0005-0000-0000-000007000000}"/>
    <cellStyle name="Normal 5" xfId="3" xr:uid="{00000000-0005-0000-0000-000008000000}"/>
    <cellStyle name="Normal 6" xfId="8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J1183"/>
  <sheetViews>
    <sheetView topLeftCell="A1160" zoomScale="85" zoomScaleNormal="85" workbookViewId="0">
      <selection activeCell="A1179" sqref="A1179:XFD1184"/>
    </sheetView>
  </sheetViews>
  <sheetFormatPr defaultColWidth="9" defaultRowHeight="15.75" x14ac:dyDescent="0.25"/>
  <cols>
    <col min="1" max="1" width="6" style="132" customWidth="1"/>
    <col min="2" max="2" width="4.85546875" style="93" customWidth="1"/>
    <col min="3" max="3" width="27.85546875" style="8" customWidth="1"/>
    <col min="4" max="4" width="13" style="93" customWidth="1"/>
    <col min="5" max="5" width="6.140625" style="95" customWidth="1"/>
    <col min="6" max="6" width="11.7109375" style="95" customWidth="1"/>
    <col min="7" max="7" width="6.140625" style="95" customWidth="1"/>
    <col min="8" max="8" width="11.7109375" style="95" customWidth="1"/>
    <col min="9" max="9" width="6.28515625" style="95" customWidth="1"/>
    <col min="10" max="10" width="11.5703125" style="95" customWidth="1"/>
    <col min="11" max="11" width="21.5703125" style="127" customWidth="1"/>
    <col min="12" max="12" width="10.42578125" style="215" customWidth="1"/>
    <col min="13" max="13" width="11.85546875" style="124" customWidth="1"/>
    <col min="14" max="206" width="9" style="124"/>
    <col min="207" max="207" width="4.7109375" style="124" customWidth="1"/>
    <col min="208" max="208" width="4.42578125" style="124" customWidth="1"/>
    <col min="209" max="209" width="12.140625" style="124" customWidth="1"/>
    <col min="210" max="210" width="15.42578125" style="124" bestFit="1" customWidth="1"/>
    <col min="211" max="211" width="11.42578125" style="124" customWidth="1"/>
    <col min="212" max="212" width="20.42578125" style="124" bestFit="1" customWidth="1"/>
    <col min="213" max="213" width="11.28515625" style="124" bestFit="1" customWidth="1"/>
    <col min="214" max="214" width="7.42578125" style="124" customWidth="1"/>
    <col min="215" max="215" width="13" style="124" customWidth="1"/>
    <col min="216" max="216" width="16.28515625" style="124" customWidth="1"/>
    <col min="217" max="217" width="30.7109375" style="124" customWidth="1"/>
    <col min="218" max="218" width="19.7109375" style="124" customWidth="1"/>
    <col min="219" max="219" width="15.42578125" style="124" customWidth="1"/>
    <col min="220" max="462" width="9" style="124"/>
    <col min="463" max="463" width="4.7109375" style="124" customWidth="1"/>
    <col min="464" max="464" width="4.42578125" style="124" customWidth="1"/>
    <col min="465" max="465" width="12.140625" style="124" customWidth="1"/>
    <col min="466" max="466" width="15.42578125" style="124" bestFit="1" customWidth="1"/>
    <col min="467" max="467" width="11.42578125" style="124" customWidth="1"/>
    <col min="468" max="468" width="20.42578125" style="124" bestFit="1" customWidth="1"/>
    <col min="469" max="469" width="11.28515625" style="124" bestFit="1" customWidth="1"/>
    <col min="470" max="470" width="7.42578125" style="124" customWidth="1"/>
    <col min="471" max="471" width="13" style="124" customWidth="1"/>
    <col min="472" max="472" width="16.28515625" style="124" customWidth="1"/>
    <col min="473" max="473" width="30.7109375" style="124" customWidth="1"/>
    <col min="474" max="474" width="19.7109375" style="124" customWidth="1"/>
    <col min="475" max="475" width="15.42578125" style="124" customWidth="1"/>
    <col min="476" max="718" width="9" style="124"/>
    <col min="719" max="719" width="4.7109375" style="124" customWidth="1"/>
    <col min="720" max="720" width="4.42578125" style="124" customWidth="1"/>
    <col min="721" max="721" width="12.140625" style="124" customWidth="1"/>
    <col min="722" max="722" width="15.42578125" style="124" bestFit="1" customWidth="1"/>
    <col min="723" max="723" width="11.42578125" style="124" customWidth="1"/>
    <col min="724" max="724" width="20.42578125" style="124" bestFit="1" customWidth="1"/>
    <col min="725" max="725" width="11.28515625" style="124" bestFit="1" customWidth="1"/>
    <col min="726" max="726" width="7.42578125" style="124" customWidth="1"/>
    <col min="727" max="727" width="13" style="124" customWidth="1"/>
    <col min="728" max="728" width="16.28515625" style="124" customWidth="1"/>
    <col min="729" max="729" width="30.7109375" style="124" customWidth="1"/>
    <col min="730" max="730" width="19.7109375" style="124" customWidth="1"/>
    <col min="731" max="731" width="15.42578125" style="124" customWidth="1"/>
    <col min="732" max="974" width="9" style="124"/>
    <col min="975" max="975" width="4.7109375" style="124" customWidth="1"/>
    <col min="976" max="976" width="4.42578125" style="124" customWidth="1"/>
    <col min="977" max="977" width="12.140625" style="124" customWidth="1"/>
    <col min="978" max="978" width="15.42578125" style="124" bestFit="1" customWidth="1"/>
    <col min="979" max="979" width="11.42578125" style="124" customWidth="1"/>
    <col min="980" max="980" width="20.42578125" style="124" bestFit="1" customWidth="1"/>
    <col min="981" max="981" width="11.28515625" style="124" bestFit="1" customWidth="1"/>
    <col min="982" max="982" width="7.42578125" style="124" customWidth="1"/>
    <col min="983" max="983" width="13" style="124" customWidth="1"/>
    <col min="984" max="984" width="16.28515625" style="124" customWidth="1"/>
    <col min="985" max="985" width="30.7109375" style="124" customWidth="1"/>
    <col min="986" max="986" width="19.7109375" style="124" customWidth="1"/>
    <col min="987" max="987" width="15.42578125" style="124" customWidth="1"/>
    <col min="988" max="1230" width="9" style="124"/>
    <col min="1231" max="1231" width="4.7109375" style="124" customWidth="1"/>
    <col min="1232" max="1232" width="4.42578125" style="124" customWidth="1"/>
    <col min="1233" max="1233" width="12.140625" style="124" customWidth="1"/>
    <col min="1234" max="1234" width="15.42578125" style="124" bestFit="1" customWidth="1"/>
    <col min="1235" max="1235" width="11.42578125" style="124" customWidth="1"/>
    <col min="1236" max="1236" width="20.42578125" style="124" bestFit="1" customWidth="1"/>
    <col min="1237" max="1237" width="11.28515625" style="124" bestFit="1" customWidth="1"/>
    <col min="1238" max="1238" width="7.42578125" style="124" customWidth="1"/>
    <col min="1239" max="1239" width="13" style="124" customWidth="1"/>
    <col min="1240" max="1240" width="16.28515625" style="124" customWidth="1"/>
    <col min="1241" max="1241" width="30.7109375" style="124" customWidth="1"/>
    <col min="1242" max="1242" width="19.7109375" style="124" customWidth="1"/>
    <col min="1243" max="1243" width="15.42578125" style="124" customWidth="1"/>
    <col min="1244" max="1486" width="9" style="124"/>
    <col min="1487" max="1487" width="4.7109375" style="124" customWidth="1"/>
    <col min="1488" max="1488" width="4.42578125" style="124" customWidth="1"/>
    <col min="1489" max="1489" width="12.140625" style="124" customWidth="1"/>
    <col min="1490" max="1490" width="15.42578125" style="124" bestFit="1" customWidth="1"/>
    <col min="1491" max="1491" width="11.42578125" style="124" customWidth="1"/>
    <col min="1492" max="1492" width="20.42578125" style="124" bestFit="1" customWidth="1"/>
    <col min="1493" max="1493" width="11.28515625" style="124" bestFit="1" customWidth="1"/>
    <col min="1494" max="1494" width="7.42578125" style="124" customWidth="1"/>
    <col min="1495" max="1495" width="13" style="124" customWidth="1"/>
    <col min="1496" max="1496" width="16.28515625" style="124" customWidth="1"/>
    <col min="1497" max="1497" width="30.7109375" style="124" customWidth="1"/>
    <col min="1498" max="1498" width="19.7109375" style="124" customWidth="1"/>
    <col min="1499" max="1499" width="15.42578125" style="124" customWidth="1"/>
    <col min="1500" max="1742" width="9" style="124"/>
    <col min="1743" max="1743" width="4.7109375" style="124" customWidth="1"/>
    <col min="1744" max="1744" width="4.42578125" style="124" customWidth="1"/>
    <col min="1745" max="1745" width="12.140625" style="124" customWidth="1"/>
    <col min="1746" max="1746" width="15.42578125" style="124" bestFit="1" customWidth="1"/>
    <col min="1747" max="1747" width="11.42578125" style="124" customWidth="1"/>
    <col min="1748" max="1748" width="20.42578125" style="124" bestFit="1" customWidth="1"/>
    <col min="1749" max="1749" width="11.28515625" style="124" bestFit="1" customWidth="1"/>
    <col min="1750" max="1750" width="7.42578125" style="124" customWidth="1"/>
    <col min="1751" max="1751" width="13" style="124" customWidth="1"/>
    <col min="1752" max="1752" width="16.28515625" style="124" customWidth="1"/>
    <col min="1753" max="1753" width="30.7109375" style="124" customWidth="1"/>
    <col min="1754" max="1754" width="19.7109375" style="124" customWidth="1"/>
    <col min="1755" max="1755" width="15.42578125" style="124" customWidth="1"/>
    <col min="1756" max="1998" width="9" style="124"/>
    <col min="1999" max="1999" width="4.7109375" style="124" customWidth="1"/>
    <col min="2000" max="2000" width="4.42578125" style="124" customWidth="1"/>
    <col min="2001" max="2001" width="12.140625" style="124" customWidth="1"/>
    <col min="2002" max="2002" width="15.42578125" style="124" bestFit="1" customWidth="1"/>
    <col min="2003" max="2003" width="11.42578125" style="124" customWidth="1"/>
    <col min="2004" max="2004" width="20.42578125" style="124" bestFit="1" customWidth="1"/>
    <col min="2005" max="2005" width="11.28515625" style="124" bestFit="1" customWidth="1"/>
    <col min="2006" max="2006" width="7.42578125" style="124" customWidth="1"/>
    <col min="2007" max="2007" width="13" style="124" customWidth="1"/>
    <col min="2008" max="2008" width="16.28515625" style="124" customWidth="1"/>
    <col min="2009" max="2009" width="30.7109375" style="124" customWidth="1"/>
    <col min="2010" max="2010" width="19.7109375" style="124" customWidth="1"/>
    <col min="2011" max="2011" width="15.42578125" style="124" customWidth="1"/>
    <col min="2012" max="2254" width="9" style="124"/>
    <col min="2255" max="2255" width="4.7109375" style="124" customWidth="1"/>
    <col min="2256" max="2256" width="4.42578125" style="124" customWidth="1"/>
    <col min="2257" max="2257" width="12.140625" style="124" customWidth="1"/>
    <col min="2258" max="2258" width="15.42578125" style="124" bestFit="1" customWidth="1"/>
    <col min="2259" max="2259" width="11.42578125" style="124" customWidth="1"/>
    <col min="2260" max="2260" width="20.42578125" style="124" bestFit="1" customWidth="1"/>
    <col min="2261" max="2261" width="11.28515625" style="124" bestFit="1" customWidth="1"/>
    <col min="2262" max="2262" width="7.42578125" style="124" customWidth="1"/>
    <col min="2263" max="2263" width="13" style="124" customWidth="1"/>
    <col min="2264" max="2264" width="16.28515625" style="124" customWidth="1"/>
    <col min="2265" max="2265" width="30.7109375" style="124" customWidth="1"/>
    <col min="2266" max="2266" width="19.7109375" style="124" customWidth="1"/>
    <col min="2267" max="2267" width="15.42578125" style="124" customWidth="1"/>
    <col min="2268" max="2510" width="9" style="124"/>
    <col min="2511" max="2511" width="4.7109375" style="124" customWidth="1"/>
    <col min="2512" max="2512" width="4.42578125" style="124" customWidth="1"/>
    <col min="2513" max="2513" width="12.140625" style="124" customWidth="1"/>
    <col min="2514" max="2514" width="15.42578125" style="124" bestFit="1" customWidth="1"/>
    <col min="2515" max="2515" width="11.42578125" style="124" customWidth="1"/>
    <col min="2516" max="2516" width="20.42578125" style="124" bestFit="1" customWidth="1"/>
    <col min="2517" max="2517" width="11.28515625" style="124" bestFit="1" customWidth="1"/>
    <col min="2518" max="2518" width="7.42578125" style="124" customWidth="1"/>
    <col min="2519" max="2519" width="13" style="124" customWidth="1"/>
    <col min="2520" max="2520" width="16.28515625" style="124" customWidth="1"/>
    <col min="2521" max="2521" width="30.7109375" style="124" customWidth="1"/>
    <col min="2522" max="2522" width="19.7109375" style="124" customWidth="1"/>
    <col min="2523" max="2523" width="15.42578125" style="124" customWidth="1"/>
    <col min="2524" max="2766" width="9" style="124"/>
    <col min="2767" max="2767" width="4.7109375" style="124" customWidth="1"/>
    <col min="2768" max="2768" width="4.42578125" style="124" customWidth="1"/>
    <col min="2769" max="2769" width="12.140625" style="124" customWidth="1"/>
    <col min="2770" max="2770" width="15.42578125" style="124" bestFit="1" customWidth="1"/>
    <col min="2771" max="2771" width="11.42578125" style="124" customWidth="1"/>
    <col min="2772" max="2772" width="20.42578125" style="124" bestFit="1" customWidth="1"/>
    <col min="2773" max="2773" width="11.28515625" style="124" bestFit="1" customWidth="1"/>
    <col min="2774" max="2774" width="7.42578125" style="124" customWidth="1"/>
    <col min="2775" max="2775" width="13" style="124" customWidth="1"/>
    <col min="2776" max="2776" width="16.28515625" style="124" customWidth="1"/>
    <col min="2777" max="2777" width="30.7109375" style="124" customWidth="1"/>
    <col min="2778" max="2778" width="19.7109375" style="124" customWidth="1"/>
    <col min="2779" max="2779" width="15.42578125" style="124" customWidth="1"/>
    <col min="2780" max="3022" width="9" style="124"/>
    <col min="3023" max="3023" width="4.7109375" style="124" customWidth="1"/>
    <col min="3024" max="3024" width="4.42578125" style="124" customWidth="1"/>
    <col min="3025" max="3025" width="12.140625" style="124" customWidth="1"/>
    <col min="3026" max="3026" width="15.42578125" style="124" bestFit="1" customWidth="1"/>
    <col min="3027" max="3027" width="11.42578125" style="124" customWidth="1"/>
    <col min="3028" max="3028" width="20.42578125" style="124" bestFit="1" customWidth="1"/>
    <col min="3029" max="3029" width="11.28515625" style="124" bestFit="1" customWidth="1"/>
    <col min="3030" max="3030" width="7.42578125" style="124" customWidth="1"/>
    <col min="3031" max="3031" width="13" style="124" customWidth="1"/>
    <col min="3032" max="3032" width="16.28515625" style="124" customWidth="1"/>
    <col min="3033" max="3033" width="30.7109375" style="124" customWidth="1"/>
    <col min="3034" max="3034" width="19.7109375" style="124" customWidth="1"/>
    <col min="3035" max="3035" width="15.42578125" style="124" customWidth="1"/>
    <col min="3036" max="3278" width="9" style="124"/>
    <col min="3279" max="3279" width="4.7109375" style="124" customWidth="1"/>
    <col min="3280" max="3280" width="4.42578125" style="124" customWidth="1"/>
    <col min="3281" max="3281" width="12.140625" style="124" customWidth="1"/>
    <col min="3282" max="3282" width="15.42578125" style="124" bestFit="1" customWidth="1"/>
    <col min="3283" max="3283" width="11.42578125" style="124" customWidth="1"/>
    <col min="3284" max="3284" width="20.42578125" style="124" bestFit="1" customWidth="1"/>
    <col min="3285" max="3285" width="11.28515625" style="124" bestFit="1" customWidth="1"/>
    <col min="3286" max="3286" width="7.42578125" style="124" customWidth="1"/>
    <col min="3287" max="3287" width="13" style="124" customWidth="1"/>
    <col min="3288" max="3288" width="16.28515625" style="124" customWidth="1"/>
    <col min="3289" max="3289" width="30.7109375" style="124" customWidth="1"/>
    <col min="3290" max="3290" width="19.7109375" style="124" customWidth="1"/>
    <col min="3291" max="3291" width="15.42578125" style="124" customWidth="1"/>
    <col min="3292" max="3534" width="9" style="124"/>
    <col min="3535" max="3535" width="4.7109375" style="124" customWidth="1"/>
    <col min="3536" max="3536" width="4.42578125" style="124" customWidth="1"/>
    <col min="3537" max="3537" width="12.140625" style="124" customWidth="1"/>
    <col min="3538" max="3538" width="15.42578125" style="124" bestFit="1" customWidth="1"/>
    <col min="3539" max="3539" width="11.42578125" style="124" customWidth="1"/>
    <col min="3540" max="3540" width="20.42578125" style="124" bestFit="1" customWidth="1"/>
    <col min="3541" max="3541" width="11.28515625" style="124" bestFit="1" customWidth="1"/>
    <col min="3542" max="3542" width="7.42578125" style="124" customWidth="1"/>
    <col min="3543" max="3543" width="13" style="124" customWidth="1"/>
    <col min="3544" max="3544" width="16.28515625" style="124" customWidth="1"/>
    <col min="3545" max="3545" width="30.7109375" style="124" customWidth="1"/>
    <col min="3546" max="3546" width="19.7109375" style="124" customWidth="1"/>
    <col min="3547" max="3547" width="15.42578125" style="124" customWidth="1"/>
    <col min="3548" max="3790" width="9" style="124"/>
    <col min="3791" max="3791" width="4.7109375" style="124" customWidth="1"/>
    <col min="3792" max="3792" width="4.42578125" style="124" customWidth="1"/>
    <col min="3793" max="3793" width="12.140625" style="124" customWidth="1"/>
    <col min="3794" max="3794" width="15.42578125" style="124" bestFit="1" customWidth="1"/>
    <col min="3795" max="3795" width="11.42578125" style="124" customWidth="1"/>
    <col min="3796" max="3796" width="20.42578125" style="124" bestFit="1" customWidth="1"/>
    <col min="3797" max="3797" width="11.28515625" style="124" bestFit="1" customWidth="1"/>
    <col min="3798" max="3798" width="7.42578125" style="124" customWidth="1"/>
    <col min="3799" max="3799" width="13" style="124" customWidth="1"/>
    <col min="3800" max="3800" width="16.28515625" style="124" customWidth="1"/>
    <col min="3801" max="3801" width="30.7109375" style="124" customWidth="1"/>
    <col min="3802" max="3802" width="19.7109375" style="124" customWidth="1"/>
    <col min="3803" max="3803" width="15.42578125" style="124" customWidth="1"/>
    <col min="3804" max="4046" width="9" style="124"/>
    <col min="4047" max="4047" width="4.7109375" style="124" customWidth="1"/>
    <col min="4048" max="4048" width="4.42578125" style="124" customWidth="1"/>
    <col min="4049" max="4049" width="12.140625" style="124" customWidth="1"/>
    <col min="4050" max="4050" width="15.42578125" style="124" bestFit="1" customWidth="1"/>
    <col min="4051" max="4051" width="11.42578125" style="124" customWidth="1"/>
    <col min="4052" max="4052" width="20.42578125" style="124" bestFit="1" customWidth="1"/>
    <col min="4053" max="4053" width="11.28515625" style="124" bestFit="1" customWidth="1"/>
    <col min="4054" max="4054" width="7.42578125" style="124" customWidth="1"/>
    <col min="4055" max="4055" width="13" style="124" customWidth="1"/>
    <col min="4056" max="4056" width="16.28515625" style="124" customWidth="1"/>
    <col min="4057" max="4057" width="30.7109375" style="124" customWidth="1"/>
    <col min="4058" max="4058" width="19.7109375" style="124" customWidth="1"/>
    <col min="4059" max="4059" width="15.42578125" style="124" customWidth="1"/>
    <col min="4060" max="4302" width="9" style="124"/>
    <col min="4303" max="4303" width="4.7109375" style="124" customWidth="1"/>
    <col min="4304" max="4304" width="4.42578125" style="124" customWidth="1"/>
    <col min="4305" max="4305" width="12.140625" style="124" customWidth="1"/>
    <col min="4306" max="4306" width="15.42578125" style="124" bestFit="1" customWidth="1"/>
    <col min="4307" max="4307" width="11.42578125" style="124" customWidth="1"/>
    <col min="4308" max="4308" width="20.42578125" style="124" bestFit="1" customWidth="1"/>
    <col min="4309" max="4309" width="11.28515625" style="124" bestFit="1" customWidth="1"/>
    <col min="4310" max="4310" width="7.42578125" style="124" customWidth="1"/>
    <col min="4311" max="4311" width="13" style="124" customWidth="1"/>
    <col min="4312" max="4312" width="16.28515625" style="124" customWidth="1"/>
    <col min="4313" max="4313" width="30.7109375" style="124" customWidth="1"/>
    <col min="4314" max="4314" width="19.7109375" style="124" customWidth="1"/>
    <col min="4315" max="4315" width="15.42578125" style="124" customWidth="1"/>
    <col min="4316" max="4558" width="9" style="124"/>
    <col min="4559" max="4559" width="4.7109375" style="124" customWidth="1"/>
    <col min="4560" max="4560" width="4.42578125" style="124" customWidth="1"/>
    <col min="4561" max="4561" width="12.140625" style="124" customWidth="1"/>
    <col min="4562" max="4562" width="15.42578125" style="124" bestFit="1" customWidth="1"/>
    <col min="4563" max="4563" width="11.42578125" style="124" customWidth="1"/>
    <col min="4564" max="4564" width="20.42578125" style="124" bestFit="1" customWidth="1"/>
    <col min="4565" max="4565" width="11.28515625" style="124" bestFit="1" customWidth="1"/>
    <col min="4566" max="4566" width="7.42578125" style="124" customWidth="1"/>
    <col min="4567" max="4567" width="13" style="124" customWidth="1"/>
    <col min="4568" max="4568" width="16.28515625" style="124" customWidth="1"/>
    <col min="4569" max="4569" width="30.7109375" style="124" customWidth="1"/>
    <col min="4570" max="4570" width="19.7109375" style="124" customWidth="1"/>
    <col min="4571" max="4571" width="15.42578125" style="124" customWidth="1"/>
    <col min="4572" max="4814" width="9" style="124"/>
    <col min="4815" max="4815" width="4.7109375" style="124" customWidth="1"/>
    <col min="4816" max="4816" width="4.42578125" style="124" customWidth="1"/>
    <col min="4817" max="4817" width="12.140625" style="124" customWidth="1"/>
    <col min="4818" max="4818" width="15.42578125" style="124" bestFit="1" customWidth="1"/>
    <col min="4819" max="4819" width="11.42578125" style="124" customWidth="1"/>
    <col min="4820" max="4820" width="20.42578125" style="124" bestFit="1" customWidth="1"/>
    <col min="4821" max="4821" width="11.28515625" style="124" bestFit="1" customWidth="1"/>
    <col min="4822" max="4822" width="7.42578125" style="124" customWidth="1"/>
    <col min="4823" max="4823" width="13" style="124" customWidth="1"/>
    <col min="4824" max="4824" width="16.28515625" style="124" customWidth="1"/>
    <col min="4825" max="4825" width="30.7109375" style="124" customWidth="1"/>
    <col min="4826" max="4826" width="19.7109375" style="124" customWidth="1"/>
    <col min="4827" max="4827" width="15.42578125" style="124" customWidth="1"/>
    <col min="4828" max="5070" width="9" style="124"/>
    <col min="5071" max="5071" width="4.7109375" style="124" customWidth="1"/>
    <col min="5072" max="5072" width="4.42578125" style="124" customWidth="1"/>
    <col min="5073" max="5073" width="12.140625" style="124" customWidth="1"/>
    <col min="5074" max="5074" width="15.42578125" style="124" bestFit="1" customWidth="1"/>
    <col min="5075" max="5075" width="11.42578125" style="124" customWidth="1"/>
    <col min="5076" max="5076" width="20.42578125" style="124" bestFit="1" customWidth="1"/>
    <col min="5077" max="5077" width="11.28515625" style="124" bestFit="1" customWidth="1"/>
    <col min="5078" max="5078" width="7.42578125" style="124" customWidth="1"/>
    <col min="5079" max="5079" width="13" style="124" customWidth="1"/>
    <col min="5080" max="5080" width="16.28515625" style="124" customWidth="1"/>
    <col min="5081" max="5081" width="30.7109375" style="124" customWidth="1"/>
    <col min="5082" max="5082" width="19.7109375" style="124" customWidth="1"/>
    <col min="5083" max="5083" width="15.42578125" style="124" customWidth="1"/>
    <col min="5084" max="5326" width="9" style="124"/>
    <col min="5327" max="5327" width="4.7109375" style="124" customWidth="1"/>
    <col min="5328" max="5328" width="4.42578125" style="124" customWidth="1"/>
    <col min="5329" max="5329" width="12.140625" style="124" customWidth="1"/>
    <col min="5330" max="5330" width="15.42578125" style="124" bestFit="1" customWidth="1"/>
    <col min="5331" max="5331" width="11.42578125" style="124" customWidth="1"/>
    <col min="5332" max="5332" width="20.42578125" style="124" bestFit="1" customWidth="1"/>
    <col min="5333" max="5333" width="11.28515625" style="124" bestFit="1" customWidth="1"/>
    <col min="5334" max="5334" width="7.42578125" style="124" customWidth="1"/>
    <col min="5335" max="5335" width="13" style="124" customWidth="1"/>
    <col min="5336" max="5336" width="16.28515625" style="124" customWidth="1"/>
    <col min="5337" max="5337" width="30.7109375" style="124" customWidth="1"/>
    <col min="5338" max="5338" width="19.7109375" style="124" customWidth="1"/>
    <col min="5339" max="5339" width="15.42578125" style="124" customWidth="1"/>
    <col min="5340" max="5582" width="9" style="124"/>
    <col min="5583" max="5583" width="4.7109375" style="124" customWidth="1"/>
    <col min="5584" max="5584" width="4.42578125" style="124" customWidth="1"/>
    <col min="5585" max="5585" width="12.140625" style="124" customWidth="1"/>
    <col min="5586" max="5586" width="15.42578125" style="124" bestFit="1" customWidth="1"/>
    <col min="5587" max="5587" width="11.42578125" style="124" customWidth="1"/>
    <col min="5588" max="5588" width="20.42578125" style="124" bestFit="1" customWidth="1"/>
    <col min="5589" max="5589" width="11.28515625" style="124" bestFit="1" customWidth="1"/>
    <col min="5590" max="5590" width="7.42578125" style="124" customWidth="1"/>
    <col min="5591" max="5591" width="13" style="124" customWidth="1"/>
    <col min="5592" max="5592" width="16.28515625" style="124" customWidth="1"/>
    <col min="5593" max="5593" width="30.7109375" style="124" customWidth="1"/>
    <col min="5594" max="5594" width="19.7109375" style="124" customWidth="1"/>
    <col min="5595" max="5595" width="15.42578125" style="124" customWidth="1"/>
    <col min="5596" max="5838" width="9" style="124"/>
    <col min="5839" max="5839" width="4.7109375" style="124" customWidth="1"/>
    <col min="5840" max="5840" width="4.42578125" style="124" customWidth="1"/>
    <col min="5841" max="5841" width="12.140625" style="124" customWidth="1"/>
    <col min="5842" max="5842" width="15.42578125" style="124" bestFit="1" customWidth="1"/>
    <col min="5843" max="5843" width="11.42578125" style="124" customWidth="1"/>
    <col min="5844" max="5844" width="20.42578125" style="124" bestFit="1" customWidth="1"/>
    <col min="5845" max="5845" width="11.28515625" style="124" bestFit="1" customWidth="1"/>
    <col min="5846" max="5846" width="7.42578125" style="124" customWidth="1"/>
    <col min="5847" max="5847" width="13" style="124" customWidth="1"/>
    <col min="5848" max="5848" width="16.28515625" style="124" customWidth="1"/>
    <col min="5849" max="5849" width="30.7109375" style="124" customWidth="1"/>
    <col min="5850" max="5850" width="19.7109375" style="124" customWidth="1"/>
    <col min="5851" max="5851" width="15.42578125" style="124" customWidth="1"/>
    <col min="5852" max="6094" width="9" style="124"/>
    <col min="6095" max="6095" width="4.7109375" style="124" customWidth="1"/>
    <col min="6096" max="6096" width="4.42578125" style="124" customWidth="1"/>
    <col min="6097" max="6097" width="12.140625" style="124" customWidth="1"/>
    <col min="6098" max="6098" width="15.42578125" style="124" bestFit="1" customWidth="1"/>
    <col min="6099" max="6099" width="11.42578125" style="124" customWidth="1"/>
    <col min="6100" max="6100" width="20.42578125" style="124" bestFit="1" customWidth="1"/>
    <col min="6101" max="6101" width="11.28515625" style="124" bestFit="1" customWidth="1"/>
    <col min="6102" max="6102" width="7.42578125" style="124" customWidth="1"/>
    <col min="6103" max="6103" width="13" style="124" customWidth="1"/>
    <col min="6104" max="6104" width="16.28515625" style="124" customWidth="1"/>
    <col min="6105" max="6105" width="30.7109375" style="124" customWidth="1"/>
    <col min="6106" max="6106" width="19.7109375" style="124" customWidth="1"/>
    <col min="6107" max="6107" width="15.42578125" style="124" customWidth="1"/>
    <col min="6108" max="6350" width="9" style="124"/>
    <col min="6351" max="6351" width="4.7109375" style="124" customWidth="1"/>
    <col min="6352" max="6352" width="4.42578125" style="124" customWidth="1"/>
    <col min="6353" max="6353" width="12.140625" style="124" customWidth="1"/>
    <col min="6354" max="6354" width="15.42578125" style="124" bestFit="1" customWidth="1"/>
    <col min="6355" max="6355" width="11.42578125" style="124" customWidth="1"/>
    <col min="6356" max="6356" width="20.42578125" style="124" bestFit="1" customWidth="1"/>
    <col min="6357" max="6357" width="11.28515625" style="124" bestFit="1" customWidth="1"/>
    <col min="6358" max="6358" width="7.42578125" style="124" customWidth="1"/>
    <col min="6359" max="6359" width="13" style="124" customWidth="1"/>
    <col min="6360" max="6360" width="16.28515625" style="124" customWidth="1"/>
    <col min="6361" max="6361" width="30.7109375" style="124" customWidth="1"/>
    <col min="6362" max="6362" width="19.7109375" style="124" customWidth="1"/>
    <col min="6363" max="6363" width="15.42578125" style="124" customWidth="1"/>
    <col min="6364" max="6606" width="9" style="124"/>
    <col min="6607" max="6607" width="4.7109375" style="124" customWidth="1"/>
    <col min="6608" max="6608" width="4.42578125" style="124" customWidth="1"/>
    <col min="6609" max="6609" width="12.140625" style="124" customWidth="1"/>
    <col min="6610" max="6610" width="15.42578125" style="124" bestFit="1" customWidth="1"/>
    <col min="6611" max="6611" width="11.42578125" style="124" customWidth="1"/>
    <col min="6612" max="6612" width="20.42578125" style="124" bestFit="1" customWidth="1"/>
    <col min="6613" max="6613" width="11.28515625" style="124" bestFit="1" customWidth="1"/>
    <col min="6614" max="6614" width="7.42578125" style="124" customWidth="1"/>
    <col min="6615" max="6615" width="13" style="124" customWidth="1"/>
    <col min="6616" max="6616" width="16.28515625" style="124" customWidth="1"/>
    <col min="6617" max="6617" width="30.7109375" style="124" customWidth="1"/>
    <col min="6618" max="6618" width="19.7109375" style="124" customWidth="1"/>
    <col min="6619" max="6619" width="15.42578125" style="124" customWidth="1"/>
    <col min="6620" max="6862" width="9" style="124"/>
    <col min="6863" max="6863" width="4.7109375" style="124" customWidth="1"/>
    <col min="6864" max="6864" width="4.42578125" style="124" customWidth="1"/>
    <col min="6865" max="6865" width="12.140625" style="124" customWidth="1"/>
    <col min="6866" max="6866" width="15.42578125" style="124" bestFit="1" customWidth="1"/>
    <col min="6867" max="6867" width="11.42578125" style="124" customWidth="1"/>
    <col min="6868" max="6868" width="20.42578125" style="124" bestFit="1" customWidth="1"/>
    <col min="6869" max="6869" width="11.28515625" style="124" bestFit="1" customWidth="1"/>
    <col min="6870" max="6870" width="7.42578125" style="124" customWidth="1"/>
    <col min="6871" max="6871" width="13" style="124" customWidth="1"/>
    <col min="6872" max="6872" width="16.28515625" style="124" customWidth="1"/>
    <col min="6873" max="6873" width="30.7109375" style="124" customWidth="1"/>
    <col min="6874" max="6874" width="19.7109375" style="124" customWidth="1"/>
    <col min="6875" max="6875" width="15.42578125" style="124" customWidth="1"/>
    <col min="6876" max="7118" width="9" style="124"/>
    <col min="7119" max="7119" width="4.7109375" style="124" customWidth="1"/>
    <col min="7120" max="7120" width="4.42578125" style="124" customWidth="1"/>
    <col min="7121" max="7121" width="12.140625" style="124" customWidth="1"/>
    <col min="7122" max="7122" width="15.42578125" style="124" bestFit="1" customWidth="1"/>
    <col min="7123" max="7123" width="11.42578125" style="124" customWidth="1"/>
    <col min="7124" max="7124" width="20.42578125" style="124" bestFit="1" customWidth="1"/>
    <col min="7125" max="7125" width="11.28515625" style="124" bestFit="1" customWidth="1"/>
    <col min="7126" max="7126" width="7.42578125" style="124" customWidth="1"/>
    <col min="7127" max="7127" width="13" style="124" customWidth="1"/>
    <col min="7128" max="7128" width="16.28515625" style="124" customWidth="1"/>
    <col min="7129" max="7129" width="30.7109375" style="124" customWidth="1"/>
    <col min="7130" max="7130" width="19.7109375" style="124" customWidth="1"/>
    <col min="7131" max="7131" width="15.42578125" style="124" customWidth="1"/>
    <col min="7132" max="7374" width="9" style="124"/>
    <col min="7375" max="7375" width="4.7109375" style="124" customWidth="1"/>
    <col min="7376" max="7376" width="4.42578125" style="124" customWidth="1"/>
    <col min="7377" max="7377" width="12.140625" style="124" customWidth="1"/>
    <col min="7378" max="7378" width="15.42578125" style="124" bestFit="1" customWidth="1"/>
    <col min="7379" max="7379" width="11.42578125" style="124" customWidth="1"/>
    <col min="7380" max="7380" width="20.42578125" style="124" bestFit="1" customWidth="1"/>
    <col min="7381" max="7381" width="11.28515625" style="124" bestFit="1" customWidth="1"/>
    <col min="7382" max="7382" width="7.42578125" style="124" customWidth="1"/>
    <col min="7383" max="7383" width="13" style="124" customWidth="1"/>
    <col min="7384" max="7384" width="16.28515625" style="124" customWidth="1"/>
    <col min="7385" max="7385" width="30.7109375" style="124" customWidth="1"/>
    <col min="7386" max="7386" width="19.7109375" style="124" customWidth="1"/>
    <col min="7387" max="7387" width="15.42578125" style="124" customWidth="1"/>
    <col min="7388" max="7630" width="9" style="124"/>
    <col min="7631" max="7631" width="4.7109375" style="124" customWidth="1"/>
    <col min="7632" max="7632" width="4.42578125" style="124" customWidth="1"/>
    <col min="7633" max="7633" width="12.140625" style="124" customWidth="1"/>
    <col min="7634" max="7634" width="15.42578125" style="124" bestFit="1" customWidth="1"/>
    <col min="7635" max="7635" width="11.42578125" style="124" customWidth="1"/>
    <col min="7636" max="7636" width="20.42578125" style="124" bestFit="1" customWidth="1"/>
    <col min="7637" max="7637" width="11.28515625" style="124" bestFit="1" customWidth="1"/>
    <col min="7638" max="7638" width="7.42578125" style="124" customWidth="1"/>
    <col min="7639" max="7639" width="13" style="124" customWidth="1"/>
    <col min="7640" max="7640" width="16.28515625" style="124" customWidth="1"/>
    <col min="7641" max="7641" width="30.7109375" style="124" customWidth="1"/>
    <col min="7642" max="7642" width="19.7109375" style="124" customWidth="1"/>
    <col min="7643" max="7643" width="15.42578125" style="124" customWidth="1"/>
    <col min="7644" max="7886" width="9" style="124"/>
    <col min="7887" max="7887" width="4.7109375" style="124" customWidth="1"/>
    <col min="7888" max="7888" width="4.42578125" style="124" customWidth="1"/>
    <col min="7889" max="7889" width="12.140625" style="124" customWidth="1"/>
    <col min="7890" max="7890" width="15.42578125" style="124" bestFit="1" customWidth="1"/>
    <col min="7891" max="7891" width="11.42578125" style="124" customWidth="1"/>
    <col min="7892" max="7892" width="20.42578125" style="124" bestFit="1" customWidth="1"/>
    <col min="7893" max="7893" width="11.28515625" style="124" bestFit="1" customWidth="1"/>
    <col min="7894" max="7894" width="7.42578125" style="124" customWidth="1"/>
    <col min="7895" max="7895" width="13" style="124" customWidth="1"/>
    <col min="7896" max="7896" width="16.28515625" style="124" customWidth="1"/>
    <col min="7897" max="7897" width="30.7109375" style="124" customWidth="1"/>
    <col min="7898" max="7898" width="19.7109375" style="124" customWidth="1"/>
    <col min="7899" max="7899" width="15.42578125" style="124" customWidth="1"/>
    <col min="7900" max="8142" width="9" style="124"/>
    <col min="8143" max="8143" width="4.7109375" style="124" customWidth="1"/>
    <col min="8144" max="8144" width="4.42578125" style="124" customWidth="1"/>
    <col min="8145" max="8145" width="12.140625" style="124" customWidth="1"/>
    <col min="8146" max="8146" width="15.42578125" style="124" bestFit="1" customWidth="1"/>
    <col min="8147" max="8147" width="11.42578125" style="124" customWidth="1"/>
    <col min="8148" max="8148" width="20.42578125" style="124" bestFit="1" customWidth="1"/>
    <col min="8149" max="8149" width="11.28515625" style="124" bestFit="1" customWidth="1"/>
    <col min="8150" max="8150" width="7.42578125" style="124" customWidth="1"/>
    <col min="8151" max="8151" width="13" style="124" customWidth="1"/>
    <col min="8152" max="8152" width="16.28515625" style="124" customWidth="1"/>
    <col min="8153" max="8153" width="30.7109375" style="124" customWidth="1"/>
    <col min="8154" max="8154" width="19.7109375" style="124" customWidth="1"/>
    <col min="8155" max="8155" width="15.42578125" style="124" customWidth="1"/>
    <col min="8156" max="8398" width="9" style="124"/>
    <col min="8399" max="8399" width="4.7109375" style="124" customWidth="1"/>
    <col min="8400" max="8400" width="4.42578125" style="124" customWidth="1"/>
    <col min="8401" max="8401" width="12.140625" style="124" customWidth="1"/>
    <col min="8402" max="8402" width="15.42578125" style="124" bestFit="1" customWidth="1"/>
    <col min="8403" max="8403" width="11.42578125" style="124" customWidth="1"/>
    <col min="8404" max="8404" width="20.42578125" style="124" bestFit="1" customWidth="1"/>
    <col min="8405" max="8405" width="11.28515625" style="124" bestFit="1" customWidth="1"/>
    <col min="8406" max="8406" width="7.42578125" style="124" customWidth="1"/>
    <col min="8407" max="8407" width="13" style="124" customWidth="1"/>
    <col min="8408" max="8408" width="16.28515625" style="124" customWidth="1"/>
    <col min="8409" max="8409" width="30.7109375" style="124" customWidth="1"/>
    <col min="8410" max="8410" width="19.7109375" style="124" customWidth="1"/>
    <col min="8411" max="8411" width="15.42578125" style="124" customWidth="1"/>
    <col min="8412" max="8654" width="9" style="124"/>
    <col min="8655" max="8655" width="4.7109375" style="124" customWidth="1"/>
    <col min="8656" max="8656" width="4.42578125" style="124" customWidth="1"/>
    <col min="8657" max="8657" width="12.140625" style="124" customWidth="1"/>
    <col min="8658" max="8658" width="15.42578125" style="124" bestFit="1" customWidth="1"/>
    <col min="8659" max="8659" width="11.42578125" style="124" customWidth="1"/>
    <col min="8660" max="8660" width="20.42578125" style="124" bestFit="1" customWidth="1"/>
    <col min="8661" max="8661" width="11.28515625" style="124" bestFit="1" customWidth="1"/>
    <col min="8662" max="8662" width="7.42578125" style="124" customWidth="1"/>
    <col min="8663" max="8663" width="13" style="124" customWidth="1"/>
    <col min="8664" max="8664" width="16.28515625" style="124" customWidth="1"/>
    <col min="8665" max="8665" width="30.7109375" style="124" customWidth="1"/>
    <col min="8666" max="8666" width="19.7109375" style="124" customWidth="1"/>
    <col min="8667" max="8667" width="15.42578125" style="124" customWidth="1"/>
    <col min="8668" max="8910" width="9" style="124"/>
    <col min="8911" max="8911" width="4.7109375" style="124" customWidth="1"/>
    <col min="8912" max="8912" width="4.42578125" style="124" customWidth="1"/>
    <col min="8913" max="8913" width="12.140625" style="124" customWidth="1"/>
    <col min="8914" max="8914" width="15.42578125" style="124" bestFit="1" customWidth="1"/>
    <col min="8915" max="8915" width="11.42578125" style="124" customWidth="1"/>
    <col min="8916" max="8916" width="20.42578125" style="124" bestFit="1" customWidth="1"/>
    <col min="8917" max="8917" width="11.28515625" style="124" bestFit="1" customWidth="1"/>
    <col min="8918" max="8918" width="7.42578125" style="124" customWidth="1"/>
    <col min="8919" max="8919" width="13" style="124" customWidth="1"/>
    <col min="8920" max="8920" width="16.28515625" style="124" customWidth="1"/>
    <col min="8921" max="8921" width="30.7109375" style="124" customWidth="1"/>
    <col min="8922" max="8922" width="19.7109375" style="124" customWidth="1"/>
    <col min="8923" max="8923" width="15.42578125" style="124" customWidth="1"/>
    <col min="8924" max="9166" width="9" style="124"/>
    <col min="9167" max="9167" width="4.7109375" style="124" customWidth="1"/>
    <col min="9168" max="9168" width="4.42578125" style="124" customWidth="1"/>
    <col min="9169" max="9169" width="12.140625" style="124" customWidth="1"/>
    <col min="9170" max="9170" width="15.42578125" style="124" bestFit="1" customWidth="1"/>
    <col min="9171" max="9171" width="11.42578125" style="124" customWidth="1"/>
    <col min="9172" max="9172" width="20.42578125" style="124" bestFit="1" customWidth="1"/>
    <col min="9173" max="9173" width="11.28515625" style="124" bestFit="1" customWidth="1"/>
    <col min="9174" max="9174" width="7.42578125" style="124" customWidth="1"/>
    <col min="9175" max="9175" width="13" style="124" customWidth="1"/>
    <col min="9176" max="9176" width="16.28515625" style="124" customWidth="1"/>
    <col min="9177" max="9177" width="30.7109375" style="124" customWidth="1"/>
    <col min="9178" max="9178" width="19.7109375" style="124" customWidth="1"/>
    <col min="9179" max="9179" width="15.42578125" style="124" customWidth="1"/>
    <col min="9180" max="9422" width="9" style="124"/>
    <col min="9423" max="9423" width="4.7109375" style="124" customWidth="1"/>
    <col min="9424" max="9424" width="4.42578125" style="124" customWidth="1"/>
    <col min="9425" max="9425" width="12.140625" style="124" customWidth="1"/>
    <col min="9426" max="9426" width="15.42578125" style="124" bestFit="1" customWidth="1"/>
    <col min="9427" max="9427" width="11.42578125" style="124" customWidth="1"/>
    <col min="9428" max="9428" width="20.42578125" style="124" bestFit="1" customWidth="1"/>
    <col min="9429" max="9429" width="11.28515625" style="124" bestFit="1" customWidth="1"/>
    <col min="9430" max="9430" width="7.42578125" style="124" customWidth="1"/>
    <col min="9431" max="9431" width="13" style="124" customWidth="1"/>
    <col min="9432" max="9432" width="16.28515625" style="124" customWidth="1"/>
    <col min="9433" max="9433" width="30.7109375" style="124" customWidth="1"/>
    <col min="9434" max="9434" width="19.7109375" style="124" customWidth="1"/>
    <col min="9435" max="9435" width="15.42578125" style="124" customWidth="1"/>
    <col min="9436" max="9678" width="9" style="124"/>
    <col min="9679" max="9679" width="4.7109375" style="124" customWidth="1"/>
    <col min="9680" max="9680" width="4.42578125" style="124" customWidth="1"/>
    <col min="9681" max="9681" width="12.140625" style="124" customWidth="1"/>
    <col min="9682" max="9682" width="15.42578125" style="124" bestFit="1" customWidth="1"/>
    <col min="9683" max="9683" width="11.42578125" style="124" customWidth="1"/>
    <col min="9684" max="9684" width="20.42578125" style="124" bestFit="1" customWidth="1"/>
    <col min="9685" max="9685" width="11.28515625" style="124" bestFit="1" customWidth="1"/>
    <col min="9686" max="9686" width="7.42578125" style="124" customWidth="1"/>
    <col min="9687" max="9687" width="13" style="124" customWidth="1"/>
    <col min="9688" max="9688" width="16.28515625" style="124" customWidth="1"/>
    <col min="9689" max="9689" width="30.7109375" style="124" customWidth="1"/>
    <col min="9690" max="9690" width="19.7109375" style="124" customWidth="1"/>
    <col min="9691" max="9691" width="15.42578125" style="124" customWidth="1"/>
    <col min="9692" max="9934" width="9" style="124"/>
    <col min="9935" max="9935" width="4.7109375" style="124" customWidth="1"/>
    <col min="9936" max="9936" width="4.42578125" style="124" customWidth="1"/>
    <col min="9937" max="9937" width="12.140625" style="124" customWidth="1"/>
    <col min="9938" max="9938" width="15.42578125" style="124" bestFit="1" customWidth="1"/>
    <col min="9939" max="9939" width="11.42578125" style="124" customWidth="1"/>
    <col min="9940" max="9940" width="20.42578125" style="124" bestFit="1" customWidth="1"/>
    <col min="9941" max="9941" width="11.28515625" style="124" bestFit="1" customWidth="1"/>
    <col min="9942" max="9942" width="7.42578125" style="124" customWidth="1"/>
    <col min="9943" max="9943" width="13" style="124" customWidth="1"/>
    <col min="9944" max="9944" width="16.28515625" style="124" customWidth="1"/>
    <col min="9945" max="9945" width="30.7109375" style="124" customWidth="1"/>
    <col min="9946" max="9946" width="19.7109375" style="124" customWidth="1"/>
    <col min="9947" max="9947" width="15.42578125" style="124" customWidth="1"/>
    <col min="9948" max="10190" width="9" style="124"/>
    <col min="10191" max="10191" width="4.7109375" style="124" customWidth="1"/>
    <col min="10192" max="10192" width="4.42578125" style="124" customWidth="1"/>
    <col min="10193" max="10193" width="12.140625" style="124" customWidth="1"/>
    <col min="10194" max="10194" width="15.42578125" style="124" bestFit="1" customWidth="1"/>
    <col min="10195" max="10195" width="11.42578125" style="124" customWidth="1"/>
    <col min="10196" max="10196" width="20.42578125" style="124" bestFit="1" customWidth="1"/>
    <col min="10197" max="10197" width="11.28515625" style="124" bestFit="1" customWidth="1"/>
    <col min="10198" max="10198" width="7.42578125" style="124" customWidth="1"/>
    <col min="10199" max="10199" width="13" style="124" customWidth="1"/>
    <col min="10200" max="10200" width="16.28515625" style="124" customWidth="1"/>
    <col min="10201" max="10201" width="30.7109375" style="124" customWidth="1"/>
    <col min="10202" max="10202" width="19.7109375" style="124" customWidth="1"/>
    <col min="10203" max="10203" width="15.42578125" style="124" customWidth="1"/>
    <col min="10204" max="10446" width="9" style="124"/>
    <col min="10447" max="10447" width="4.7109375" style="124" customWidth="1"/>
    <col min="10448" max="10448" width="4.42578125" style="124" customWidth="1"/>
    <col min="10449" max="10449" width="12.140625" style="124" customWidth="1"/>
    <col min="10450" max="10450" width="15.42578125" style="124" bestFit="1" customWidth="1"/>
    <col min="10451" max="10451" width="11.42578125" style="124" customWidth="1"/>
    <col min="10452" max="10452" width="20.42578125" style="124" bestFit="1" customWidth="1"/>
    <col min="10453" max="10453" width="11.28515625" style="124" bestFit="1" customWidth="1"/>
    <col min="10454" max="10454" width="7.42578125" style="124" customWidth="1"/>
    <col min="10455" max="10455" width="13" style="124" customWidth="1"/>
    <col min="10456" max="10456" width="16.28515625" style="124" customWidth="1"/>
    <col min="10457" max="10457" width="30.7109375" style="124" customWidth="1"/>
    <col min="10458" max="10458" width="19.7109375" style="124" customWidth="1"/>
    <col min="10459" max="10459" width="15.42578125" style="124" customWidth="1"/>
    <col min="10460" max="10702" width="9" style="124"/>
    <col min="10703" max="10703" width="4.7109375" style="124" customWidth="1"/>
    <col min="10704" max="10704" width="4.42578125" style="124" customWidth="1"/>
    <col min="10705" max="10705" width="12.140625" style="124" customWidth="1"/>
    <col min="10706" max="10706" width="15.42578125" style="124" bestFit="1" customWidth="1"/>
    <col min="10707" max="10707" width="11.42578125" style="124" customWidth="1"/>
    <col min="10708" max="10708" width="20.42578125" style="124" bestFit="1" customWidth="1"/>
    <col min="10709" max="10709" width="11.28515625" style="124" bestFit="1" customWidth="1"/>
    <col min="10710" max="10710" width="7.42578125" style="124" customWidth="1"/>
    <col min="10711" max="10711" width="13" style="124" customWidth="1"/>
    <col min="10712" max="10712" width="16.28515625" style="124" customWidth="1"/>
    <col min="10713" max="10713" width="30.7109375" style="124" customWidth="1"/>
    <col min="10714" max="10714" width="19.7109375" style="124" customWidth="1"/>
    <col min="10715" max="10715" width="15.42578125" style="124" customWidth="1"/>
    <col min="10716" max="10958" width="9" style="124"/>
    <col min="10959" max="10959" width="4.7109375" style="124" customWidth="1"/>
    <col min="10960" max="10960" width="4.42578125" style="124" customWidth="1"/>
    <col min="10961" max="10961" width="12.140625" style="124" customWidth="1"/>
    <col min="10962" max="10962" width="15.42578125" style="124" bestFit="1" customWidth="1"/>
    <col min="10963" max="10963" width="11.42578125" style="124" customWidth="1"/>
    <col min="10964" max="10964" width="20.42578125" style="124" bestFit="1" customWidth="1"/>
    <col min="10965" max="10965" width="11.28515625" style="124" bestFit="1" customWidth="1"/>
    <col min="10966" max="10966" width="7.42578125" style="124" customWidth="1"/>
    <col min="10967" max="10967" width="13" style="124" customWidth="1"/>
    <col min="10968" max="10968" width="16.28515625" style="124" customWidth="1"/>
    <col min="10969" max="10969" width="30.7109375" style="124" customWidth="1"/>
    <col min="10970" max="10970" width="19.7109375" style="124" customWidth="1"/>
    <col min="10971" max="10971" width="15.42578125" style="124" customWidth="1"/>
    <col min="10972" max="11214" width="9" style="124"/>
    <col min="11215" max="11215" width="4.7109375" style="124" customWidth="1"/>
    <col min="11216" max="11216" width="4.42578125" style="124" customWidth="1"/>
    <col min="11217" max="11217" width="12.140625" style="124" customWidth="1"/>
    <col min="11218" max="11218" width="15.42578125" style="124" bestFit="1" customWidth="1"/>
    <col min="11219" max="11219" width="11.42578125" style="124" customWidth="1"/>
    <col min="11220" max="11220" width="20.42578125" style="124" bestFit="1" customWidth="1"/>
    <col min="11221" max="11221" width="11.28515625" style="124" bestFit="1" customWidth="1"/>
    <col min="11222" max="11222" width="7.42578125" style="124" customWidth="1"/>
    <col min="11223" max="11223" width="13" style="124" customWidth="1"/>
    <col min="11224" max="11224" width="16.28515625" style="124" customWidth="1"/>
    <col min="11225" max="11225" width="30.7109375" style="124" customWidth="1"/>
    <col min="11226" max="11226" width="19.7109375" style="124" customWidth="1"/>
    <col min="11227" max="11227" width="15.42578125" style="124" customWidth="1"/>
    <col min="11228" max="11470" width="9" style="124"/>
    <col min="11471" max="11471" width="4.7109375" style="124" customWidth="1"/>
    <col min="11472" max="11472" width="4.42578125" style="124" customWidth="1"/>
    <col min="11473" max="11473" width="12.140625" style="124" customWidth="1"/>
    <col min="11474" max="11474" width="15.42578125" style="124" bestFit="1" customWidth="1"/>
    <col min="11475" max="11475" width="11.42578125" style="124" customWidth="1"/>
    <col min="11476" max="11476" width="20.42578125" style="124" bestFit="1" customWidth="1"/>
    <col min="11477" max="11477" width="11.28515625" style="124" bestFit="1" customWidth="1"/>
    <col min="11478" max="11478" width="7.42578125" style="124" customWidth="1"/>
    <col min="11479" max="11479" width="13" style="124" customWidth="1"/>
    <col min="11480" max="11480" width="16.28515625" style="124" customWidth="1"/>
    <col min="11481" max="11481" width="30.7109375" style="124" customWidth="1"/>
    <col min="11482" max="11482" width="19.7109375" style="124" customWidth="1"/>
    <col min="11483" max="11483" width="15.42578125" style="124" customWidth="1"/>
    <col min="11484" max="11726" width="9" style="124"/>
    <col min="11727" max="11727" width="4.7109375" style="124" customWidth="1"/>
    <col min="11728" max="11728" width="4.42578125" style="124" customWidth="1"/>
    <col min="11729" max="11729" width="12.140625" style="124" customWidth="1"/>
    <col min="11730" max="11730" width="15.42578125" style="124" bestFit="1" customWidth="1"/>
    <col min="11731" max="11731" width="11.42578125" style="124" customWidth="1"/>
    <col min="11732" max="11732" width="20.42578125" style="124" bestFit="1" customWidth="1"/>
    <col min="11733" max="11733" width="11.28515625" style="124" bestFit="1" customWidth="1"/>
    <col min="11734" max="11734" width="7.42578125" style="124" customWidth="1"/>
    <col min="11735" max="11735" width="13" style="124" customWidth="1"/>
    <col min="11736" max="11736" width="16.28515625" style="124" customWidth="1"/>
    <col min="11737" max="11737" width="30.7109375" style="124" customWidth="1"/>
    <col min="11738" max="11738" width="19.7109375" style="124" customWidth="1"/>
    <col min="11739" max="11739" width="15.42578125" style="124" customWidth="1"/>
    <col min="11740" max="11982" width="9" style="124"/>
    <col min="11983" max="11983" width="4.7109375" style="124" customWidth="1"/>
    <col min="11984" max="11984" width="4.42578125" style="124" customWidth="1"/>
    <col min="11985" max="11985" width="12.140625" style="124" customWidth="1"/>
    <col min="11986" max="11986" width="15.42578125" style="124" bestFit="1" customWidth="1"/>
    <col min="11987" max="11987" width="11.42578125" style="124" customWidth="1"/>
    <col min="11988" max="11988" width="20.42578125" style="124" bestFit="1" customWidth="1"/>
    <col min="11989" max="11989" width="11.28515625" style="124" bestFit="1" customWidth="1"/>
    <col min="11990" max="11990" width="7.42578125" style="124" customWidth="1"/>
    <col min="11991" max="11991" width="13" style="124" customWidth="1"/>
    <col min="11992" max="11992" width="16.28515625" style="124" customWidth="1"/>
    <col min="11993" max="11993" width="30.7109375" style="124" customWidth="1"/>
    <col min="11994" max="11994" width="19.7109375" style="124" customWidth="1"/>
    <col min="11995" max="11995" width="15.42578125" style="124" customWidth="1"/>
    <col min="11996" max="12238" width="9" style="124"/>
    <col min="12239" max="12239" width="4.7109375" style="124" customWidth="1"/>
    <col min="12240" max="12240" width="4.42578125" style="124" customWidth="1"/>
    <col min="12241" max="12241" width="12.140625" style="124" customWidth="1"/>
    <col min="12242" max="12242" width="15.42578125" style="124" bestFit="1" customWidth="1"/>
    <col min="12243" max="12243" width="11.42578125" style="124" customWidth="1"/>
    <col min="12244" max="12244" width="20.42578125" style="124" bestFit="1" customWidth="1"/>
    <col min="12245" max="12245" width="11.28515625" style="124" bestFit="1" customWidth="1"/>
    <col min="12246" max="12246" width="7.42578125" style="124" customWidth="1"/>
    <col min="12247" max="12247" width="13" style="124" customWidth="1"/>
    <col min="12248" max="12248" width="16.28515625" style="124" customWidth="1"/>
    <col min="12249" max="12249" width="30.7109375" style="124" customWidth="1"/>
    <col min="12250" max="12250" width="19.7109375" style="124" customWidth="1"/>
    <col min="12251" max="12251" width="15.42578125" style="124" customWidth="1"/>
    <col min="12252" max="12494" width="9" style="124"/>
    <col min="12495" max="12495" width="4.7109375" style="124" customWidth="1"/>
    <col min="12496" max="12496" width="4.42578125" style="124" customWidth="1"/>
    <col min="12497" max="12497" width="12.140625" style="124" customWidth="1"/>
    <col min="12498" max="12498" width="15.42578125" style="124" bestFit="1" customWidth="1"/>
    <col min="12499" max="12499" width="11.42578125" style="124" customWidth="1"/>
    <col min="12500" max="12500" width="20.42578125" style="124" bestFit="1" customWidth="1"/>
    <col min="12501" max="12501" width="11.28515625" style="124" bestFit="1" customWidth="1"/>
    <col min="12502" max="12502" width="7.42578125" style="124" customWidth="1"/>
    <col min="12503" max="12503" width="13" style="124" customWidth="1"/>
    <col min="12504" max="12504" width="16.28515625" style="124" customWidth="1"/>
    <col min="12505" max="12505" width="30.7109375" style="124" customWidth="1"/>
    <col min="12506" max="12506" width="19.7109375" style="124" customWidth="1"/>
    <col min="12507" max="12507" width="15.42578125" style="124" customWidth="1"/>
    <col min="12508" max="12750" width="9" style="124"/>
    <col min="12751" max="12751" width="4.7109375" style="124" customWidth="1"/>
    <col min="12752" max="12752" width="4.42578125" style="124" customWidth="1"/>
    <col min="12753" max="12753" width="12.140625" style="124" customWidth="1"/>
    <col min="12754" max="12754" width="15.42578125" style="124" bestFit="1" customWidth="1"/>
    <col min="12755" max="12755" width="11.42578125" style="124" customWidth="1"/>
    <col min="12756" max="12756" width="20.42578125" style="124" bestFit="1" customWidth="1"/>
    <col min="12757" max="12757" width="11.28515625" style="124" bestFit="1" customWidth="1"/>
    <col min="12758" max="12758" width="7.42578125" style="124" customWidth="1"/>
    <col min="12759" max="12759" width="13" style="124" customWidth="1"/>
    <col min="12760" max="12760" width="16.28515625" style="124" customWidth="1"/>
    <col min="12761" max="12761" width="30.7109375" style="124" customWidth="1"/>
    <col min="12762" max="12762" width="19.7109375" style="124" customWidth="1"/>
    <col min="12763" max="12763" width="15.42578125" style="124" customWidth="1"/>
    <col min="12764" max="13006" width="9" style="124"/>
    <col min="13007" max="13007" width="4.7109375" style="124" customWidth="1"/>
    <col min="13008" max="13008" width="4.42578125" style="124" customWidth="1"/>
    <col min="13009" max="13009" width="12.140625" style="124" customWidth="1"/>
    <col min="13010" max="13010" width="15.42578125" style="124" bestFit="1" customWidth="1"/>
    <col min="13011" max="13011" width="11.42578125" style="124" customWidth="1"/>
    <col min="13012" max="13012" width="20.42578125" style="124" bestFit="1" customWidth="1"/>
    <col min="13013" max="13013" width="11.28515625" style="124" bestFit="1" customWidth="1"/>
    <col min="13014" max="13014" width="7.42578125" style="124" customWidth="1"/>
    <col min="13015" max="13015" width="13" style="124" customWidth="1"/>
    <col min="13016" max="13016" width="16.28515625" style="124" customWidth="1"/>
    <col min="13017" max="13017" width="30.7109375" style="124" customWidth="1"/>
    <col min="13018" max="13018" width="19.7109375" style="124" customWidth="1"/>
    <col min="13019" max="13019" width="15.42578125" style="124" customWidth="1"/>
    <col min="13020" max="13262" width="9" style="124"/>
    <col min="13263" max="13263" width="4.7109375" style="124" customWidth="1"/>
    <col min="13264" max="13264" width="4.42578125" style="124" customWidth="1"/>
    <col min="13265" max="13265" width="12.140625" style="124" customWidth="1"/>
    <col min="13266" max="13266" width="15.42578125" style="124" bestFit="1" customWidth="1"/>
    <col min="13267" max="13267" width="11.42578125" style="124" customWidth="1"/>
    <col min="13268" max="13268" width="20.42578125" style="124" bestFit="1" customWidth="1"/>
    <col min="13269" max="13269" width="11.28515625" style="124" bestFit="1" customWidth="1"/>
    <col min="13270" max="13270" width="7.42578125" style="124" customWidth="1"/>
    <col min="13271" max="13271" width="13" style="124" customWidth="1"/>
    <col min="13272" max="13272" width="16.28515625" style="124" customWidth="1"/>
    <col min="13273" max="13273" width="30.7109375" style="124" customWidth="1"/>
    <col min="13274" max="13274" width="19.7109375" style="124" customWidth="1"/>
    <col min="13275" max="13275" width="15.42578125" style="124" customWidth="1"/>
    <col min="13276" max="13518" width="9" style="124"/>
    <col min="13519" max="13519" width="4.7109375" style="124" customWidth="1"/>
    <col min="13520" max="13520" width="4.42578125" style="124" customWidth="1"/>
    <col min="13521" max="13521" width="12.140625" style="124" customWidth="1"/>
    <col min="13522" max="13522" width="15.42578125" style="124" bestFit="1" customWidth="1"/>
    <col min="13523" max="13523" width="11.42578125" style="124" customWidth="1"/>
    <col min="13524" max="13524" width="20.42578125" style="124" bestFit="1" customWidth="1"/>
    <col min="13525" max="13525" width="11.28515625" style="124" bestFit="1" customWidth="1"/>
    <col min="13526" max="13526" width="7.42578125" style="124" customWidth="1"/>
    <col min="13527" max="13527" width="13" style="124" customWidth="1"/>
    <col min="13528" max="13528" width="16.28515625" style="124" customWidth="1"/>
    <col min="13529" max="13529" width="30.7109375" style="124" customWidth="1"/>
    <col min="13530" max="13530" width="19.7109375" style="124" customWidth="1"/>
    <col min="13531" max="13531" width="15.42578125" style="124" customWidth="1"/>
    <col min="13532" max="13774" width="9" style="124"/>
    <col min="13775" max="13775" width="4.7109375" style="124" customWidth="1"/>
    <col min="13776" max="13776" width="4.42578125" style="124" customWidth="1"/>
    <col min="13777" max="13777" width="12.140625" style="124" customWidth="1"/>
    <col min="13778" max="13778" width="15.42578125" style="124" bestFit="1" customWidth="1"/>
    <col min="13779" max="13779" width="11.42578125" style="124" customWidth="1"/>
    <col min="13780" max="13780" width="20.42578125" style="124" bestFit="1" customWidth="1"/>
    <col min="13781" max="13781" width="11.28515625" style="124" bestFit="1" customWidth="1"/>
    <col min="13782" max="13782" width="7.42578125" style="124" customWidth="1"/>
    <col min="13783" max="13783" width="13" style="124" customWidth="1"/>
    <col min="13784" max="13784" width="16.28515625" style="124" customWidth="1"/>
    <col min="13785" max="13785" width="30.7109375" style="124" customWidth="1"/>
    <col min="13786" max="13786" width="19.7109375" style="124" customWidth="1"/>
    <col min="13787" max="13787" width="15.42578125" style="124" customWidth="1"/>
    <col min="13788" max="14030" width="9" style="124"/>
    <col min="14031" max="14031" width="4.7109375" style="124" customWidth="1"/>
    <col min="14032" max="14032" width="4.42578125" style="124" customWidth="1"/>
    <col min="14033" max="14033" width="12.140625" style="124" customWidth="1"/>
    <col min="14034" max="14034" width="15.42578125" style="124" bestFit="1" customWidth="1"/>
    <col min="14035" max="14035" width="11.42578125" style="124" customWidth="1"/>
    <col min="14036" max="14036" width="20.42578125" style="124" bestFit="1" customWidth="1"/>
    <col min="14037" max="14037" width="11.28515625" style="124" bestFit="1" customWidth="1"/>
    <col min="14038" max="14038" width="7.42578125" style="124" customWidth="1"/>
    <col min="14039" max="14039" width="13" style="124" customWidth="1"/>
    <col min="14040" max="14040" width="16.28515625" style="124" customWidth="1"/>
    <col min="14041" max="14041" width="30.7109375" style="124" customWidth="1"/>
    <col min="14042" max="14042" width="19.7109375" style="124" customWidth="1"/>
    <col min="14043" max="14043" width="15.42578125" style="124" customWidth="1"/>
    <col min="14044" max="14286" width="9" style="124"/>
    <col min="14287" max="14287" width="4.7109375" style="124" customWidth="1"/>
    <col min="14288" max="14288" width="4.42578125" style="124" customWidth="1"/>
    <col min="14289" max="14289" width="12.140625" style="124" customWidth="1"/>
    <col min="14290" max="14290" width="15.42578125" style="124" bestFit="1" customWidth="1"/>
    <col min="14291" max="14291" width="11.42578125" style="124" customWidth="1"/>
    <col min="14292" max="14292" width="20.42578125" style="124" bestFit="1" customWidth="1"/>
    <col min="14293" max="14293" width="11.28515625" style="124" bestFit="1" customWidth="1"/>
    <col min="14294" max="14294" width="7.42578125" style="124" customWidth="1"/>
    <col min="14295" max="14295" width="13" style="124" customWidth="1"/>
    <col min="14296" max="14296" width="16.28515625" style="124" customWidth="1"/>
    <col min="14297" max="14297" width="30.7109375" style="124" customWidth="1"/>
    <col min="14298" max="14298" width="19.7109375" style="124" customWidth="1"/>
    <col min="14299" max="14299" width="15.42578125" style="124" customWidth="1"/>
    <col min="14300" max="14542" width="9" style="124"/>
    <col min="14543" max="14543" width="4.7109375" style="124" customWidth="1"/>
    <col min="14544" max="14544" width="4.42578125" style="124" customWidth="1"/>
    <col min="14545" max="14545" width="12.140625" style="124" customWidth="1"/>
    <col min="14546" max="14546" width="15.42578125" style="124" bestFit="1" customWidth="1"/>
    <col min="14547" max="14547" width="11.42578125" style="124" customWidth="1"/>
    <col min="14548" max="14548" width="20.42578125" style="124" bestFit="1" customWidth="1"/>
    <col min="14549" max="14549" width="11.28515625" style="124" bestFit="1" customWidth="1"/>
    <col min="14550" max="14550" width="7.42578125" style="124" customWidth="1"/>
    <col min="14551" max="14551" width="13" style="124" customWidth="1"/>
    <col min="14552" max="14552" width="16.28515625" style="124" customWidth="1"/>
    <col min="14553" max="14553" width="30.7109375" style="124" customWidth="1"/>
    <col min="14554" max="14554" width="19.7109375" style="124" customWidth="1"/>
    <col min="14555" max="14555" width="15.42578125" style="124" customWidth="1"/>
    <col min="14556" max="14798" width="9" style="124"/>
    <col min="14799" max="14799" width="4.7109375" style="124" customWidth="1"/>
    <col min="14800" max="14800" width="4.42578125" style="124" customWidth="1"/>
    <col min="14801" max="14801" width="12.140625" style="124" customWidth="1"/>
    <col min="14802" max="14802" width="15.42578125" style="124" bestFit="1" customWidth="1"/>
    <col min="14803" max="14803" width="11.42578125" style="124" customWidth="1"/>
    <col min="14804" max="14804" width="20.42578125" style="124" bestFit="1" customWidth="1"/>
    <col min="14805" max="14805" width="11.28515625" style="124" bestFit="1" customWidth="1"/>
    <col min="14806" max="14806" width="7.42578125" style="124" customWidth="1"/>
    <col min="14807" max="14807" width="13" style="124" customWidth="1"/>
    <col min="14808" max="14808" width="16.28515625" style="124" customWidth="1"/>
    <col min="14809" max="14809" width="30.7109375" style="124" customWidth="1"/>
    <col min="14810" max="14810" width="19.7109375" style="124" customWidth="1"/>
    <col min="14811" max="14811" width="15.42578125" style="124" customWidth="1"/>
    <col min="14812" max="15054" width="9" style="124"/>
    <col min="15055" max="15055" width="4.7109375" style="124" customWidth="1"/>
    <col min="15056" max="15056" width="4.42578125" style="124" customWidth="1"/>
    <col min="15057" max="15057" width="12.140625" style="124" customWidth="1"/>
    <col min="15058" max="15058" width="15.42578125" style="124" bestFit="1" customWidth="1"/>
    <col min="15059" max="15059" width="11.42578125" style="124" customWidth="1"/>
    <col min="15060" max="15060" width="20.42578125" style="124" bestFit="1" customWidth="1"/>
    <col min="15061" max="15061" width="11.28515625" style="124" bestFit="1" customWidth="1"/>
    <col min="15062" max="15062" width="7.42578125" style="124" customWidth="1"/>
    <col min="15063" max="15063" width="13" style="124" customWidth="1"/>
    <col min="15064" max="15064" width="16.28515625" style="124" customWidth="1"/>
    <col min="15065" max="15065" width="30.7109375" style="124" customWidth="1"/>
    <col min="15066" max="15066" width="19.7109375" style="124" customWidth="1"/>
    <col min="15067" max="15067" width="15.42578125" style="124" customWidth="1"/>
    <col min="15068" max="15310" width="9" style="124"/>
    <col min="15311" max="15311" width="4.7109375" style="124" customWidth="1"/>
    <col min="15312" max="15312" width="4.42578125" style="124" customWidth="1"/>
    <col min="15313" max="15313" width="12.140625" style="124" customWidth="1"/>
    <col min="15314" max="15314" width="15.42578125" style="124" bestFit="1" customWidth="1"/>
    <col min="15315" max="15315" width="11.42578125" style="124" customWidth="1"/>
    <col min="15316" max="15316" width="20.42578125" style="124" bestFit="1" customWidth="1"/>
    <col min="15317" max="15317" width="11.28515625" style="124" bestFit="1" customWidth="1"/>
    <col min="15318" max="15318" width="7.42578125" style="124" customWidth="1"/>
    <col min="15319" max="15319" width="13" style="124" customWidth="1"/>
    <col min="15320" max="15320" width="16.28515625" style="124" customWidth="1"/>
    <col min="15321" max="15321" width="30.7109375" style="124" customWidth="1"/>
    <col min="15322" max="15322" width="19.7109375" style="124" customWidth="1"/>
    <col min="15323" max="15323" width="15.42578125" style="124" customWidth="1"/>
    <col min="15324" max="15566" width="9" style="124"/>
    <col min="15567" max="15567" width="4.7109375" style="124" customWidth="1"/>
    <col min="15568" max="15568" width="4.42578125" style="124" customWidth="1"/>
    <col min="15569" max="15569" width="12.140625" style="124" customWidth="1"/>
    <col min="15570" max="15570" width="15.42578125" style="124" bestFit="1" customWidth="1"/>
    <col min="15571" max="15571" width="11.42578125" style="124" customWidth="1"/>
    <col min="15572" max="15572" width="20.42578125" style="124" bestFit="1" customWidth="1"/>
    <col min="15573" max="15573" width="11.28515625" style="124" bestFit="1" customWidth="1"/>
    <col min="15574" max="15574" width="7.42578125" style="124" customWidth="1"/>
    <col min="15575" max="15575" width="13" style="124" customWidth="1"/>
    <col min="15576" max="15576" width="16.28515625" style="124" customWidth="1"/>
    <col min="15577" max="15577" width="30.7109375" style="124" customWidth="1"/>
    <col min="15578" max="15578" width="19.7109375" style="124" customWidth="1"/>
    <col min="15579" max="15579" width="15.42578125" style="124" customWidth="1"/>
    <col min="15580" max="15822" width="9" style="124"/>
    <col min="15823" max="15823" width="4.7109375" style="124" customWidth="1"/>
    <col min="15824" max="15824" width="4.42578125" style="124" customWidth="1"/>
    <col min="15825" max="15825" width="12.140625" style="124" customWidth="1"/>
    <col min="15826" max="15826" width="15.42578125" style="124" bestFit="1" customWidth="1"/>
    <col min="15827" max="15827" width="11.42578125" style="124" customWidth="1"/>
    <col min="15828" max="15828" width="20.42578125" style="124" bestFit="1" customWidth="1"/>
    <col min="15829" max="15829" width="11.28515625" style="124" bestFit="1" customWidth="1"/>
    <col min="15830" max="15830" width="7.42578125" style="124" customWidth="1"/>
    <col min="15831" max="15831" width="13" style="124" customWidth="1"/>
    <col min="15832" max="15832" width="16.28515625" style="124" customWidth="1"/>
    <col min="15833" max="15833" width="30.7109375" style="124" customWidth="1"/>
    <col min="15834" max="15834" width="19.7109375" style="124" customWidth="1"/>
    <col min="15835" max="15835" width="15.42578125" style="124" customWidth="1"/>
    <col min="15836" max="16078" width="9" style="124"/>
    <col min="16079" max="16079" width="4.7109375" style="124" customWidth="1"/>
    <col min="16080" max="16080" width="4.42578125" style="124" customWidth="1"/>
    <col min="16081" max="16081" width="12.140625" style="124" customWidth="1"/>
    <col min="16082" max="16082" width="15.42578125" style="124" bestFit="1" customWidth="1"/>
    <col min="16083" max="16083" width="11.42578125" style="124" customWidth="1"/>
    <col min="16084" max="16084" width="20.42578125" style="124" bestFit="1" customWidth="1"/>
    <col min="16085" max="16085" width="11.28515625" style="124" bestFit="1" customWidth="1"/>
    <col min="16086" max="16086" width="7.42578125" style="124" customWidth="1"/>
    <col min="16087" max="16087" width="13" style="124" customWidth="1"/>
    <col min="16088" max="16088" width="16.28515625" style="124" customWidth="1"/>
    <col min="16089" max="16089" width="30.7109375" style="124" customWidth="1"/>
    <col min="16090" max="16090" width="19.7109375" style="124" customWidth="1"/>
    <col min="16091" max="16091" width="15.42578125" style="124" customWidth="1"/>
    <col min="16092" max="16384" width="9" style="124"/>
  </cols>
  <sheetData>
    <row r="1" spans="1:114" s="8" customFormat="1" ht="16.5" customHeight="1" x14ac:dyDescent="0.25">
      <c r="A1" s="270" t="s">
        <v>54</v>
      </c>
      <c r="B1" s="270"/>
      <c r="C1" s="270"/>
      <c r="D1" s="270"/>
      <c r="E1" s="270"/>
      <c r="F1" s="95"/>
      <c r="G1" s="95"/>
      <c r="H1" s="95"/>
      <c r="I1" s="95"/>
      <c r="J1" s="95"/>
      <c r="K1" s="127"/>
      <c r="L1" s="215"/>
      <c r="M1" s="95"/>
    </row>
    <row r="2" spans="1:114" s="10" customFormat="1" ht="16.5" customHeight="1" x14ac:dyDescent="0.25">
      <c r="A2" s="271" t="s">
        <v>27</v>
      </c>
      <c r="B2" s="271"/>
      <c r="C2" s="271"/>
      <c r="D2" s="271"/>
      <c r="E2" s="271"/>
      <c r="F2" s="129"/>
      <c r="G2" s="129"/>
      <c r="H2" s="129"/>
      <c r="I2" s="129"/>
      <c r="J2" s="129"/>
      <c r="K2" s="128"/>
      <c r="L2" s="224"/>
      <c r="M2" s="129"/>
    </row>
    <row r="3" spans="1:114" s="8" customFormat="1" ht="3.75" customHeight="1" x14ac:dyDescent="0.25">
      <c r="A3" s="95"/>
      <c r="B3" s="93"/>
      <c r="D3" s="93"/>
      <c r="E3" s="95"/>
      <c r="F3" s="95"/>
      <c r="G3" s="95"/>
      <c r="H3" s="95"/>
      <c r="I3" s="95"/>
      <c r="J3" s="95"/>
      <c r="K3" s="127"/>
      <c r="L3" s="215"/>
    </row>
    <row r="4" spans="1:114" s="11" customFormat="1" ht="16.5" customHeight="1" x14ac:dyDescent="0.25">
      <c r="A4" s="272" t="s">
        <v>58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114" s="11" customFormat="1" ht="16.5" customHeight="1" x14ac:dyDescent="0.25">
      <c r="A5" s="273" t="s">
        <v>916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</row>
    <row r="6" spans="1:114" s="8" customFormat="1" ht="21.75" customHeight="1" x14ac:dyDescent="0.25">
      <c r="A6" s="95"/>
      <c r="B6" s="93"/>
      <c r="C6" s="211" t="s">
        <v>3474</v>
      </c>
      <c r="D6" s="93"/>
      <c r="E6" s="95"/>
      <c r="F6" s="95"/>
      <c r="G6" s="95"/>
      <c r="H6" s="95"/>
      <c r="I6" s="95"/>
      <c r="J6" s="95"/>
      <c r="K6" s="127"/>
      <c r="L6" s="215"/>
    </row>
    <row r="7" spans="1:114" s="14" customFormat="1" ht="60" customHeight="1" x14ac:dyDescent="0.25">
      <c r="A7" s="13" t="s">
        <v>0</v>
      </c>
      <c r="B7" s="13" t="s">
        <v>1</v>
      </c>
      <c r="C7" s="92" t="s">
        <v>2</v>
      </c>
      <c r="D7" s="13" t="s">
        <v>40</v>
      </c>
      <c r="E7" s="13" t="s">
        <v>28</v>
      </c>
      <c r="F7" s="13" t="s">
        <v>50</v>
      </c>
      <c r="G7" s="13" t="s">
        <v>29</v>
      </c>
      <c r="H7" s="13" t="s">
        <v>51</v>
      </c>
      <c r="I7" s="13" t="s">
        <v>39</v>
      </c>
      <c r="J7" s="13" t="s">
        <v>52</v>
      </c>
      <c r="K7" s="100" t="s">
        <v>33</v>
      </c>
      <c r="L7" s="225" t="s">
        <v>3</v>
      </c>
    </row>
    <row r="8" spans="1:114" s="16" customFormat="1" ht="18" customHeight="1" x14ac:dyDescent="0.25">
      <c r="A8" s="130">
        <v>1</v>
      </c>
      <c r="B8" s="142">
        <v>1</v>
      </c>
      <c r="C8" s="143" t="s">
        <v>974</v>
      </c>
      <c r="D8" s="142" t="s">
        <v>295</v>
      </c>
      <c r="E8" s="144">
        <v>89</v>
      </c>
      <c r="F8" s="51" t="str">
        <f>IF(E8&gt;=90,"Xuất sắc",IF(AND(E8&lt;90,E8&gt;=80),"Tốt",IF(AND(E8&lt;80,E8&gt;=65),"Khá",IF(AND(E8&lt;65,E8&gt;=50),"Trung bình",IF(AND(E8&lt;50,E8&gt;=35),"Yếu",IF(AND(E8&lt;35,E8&gt;=1),"Kém",IF(AND(E8&lt;1),"Không xếp loại")))))))</f>
        <v>Tốt</v>
      </c>
      <c r="G8" s="142">
        <v>91</v>
      </c>
      <c r="H8" s="51" t="str">
        <f t="shared" ref="H8:H71" si="0">IF(G8&gt;=90,"Xuất sắc",IF(AND(G8&lt;90,G8&gt;=80),"Tốt",IF(AND(G8&lt;80,G8&gt;=65),"Khá",IF(AND(G8&lt;65,G8&gt;=50),"Trung bình",IF(AND(G8&lt;50,G8&gt;=35),"Yếu",IF(AND(G8&lt;35,G8&gt;=1),"Kém",IF(AND(G8&lt;1),"Không xếp loại")))))))</f>
        <v>Xuất sắc</v>
      </c>
      <c r="I8" s="117">
        <f t="shared" ref="I8:I24" si="1">(E8+G8)/2</f>
        <v>90</v>
      </c>
      <c r="J8" s="51" t="str">
        <f t="shared" ref="J8:J71" si="2">IF(I8&gt;=90,"Xuất sắc",IF(AND(I8&lt;90,I8&gt;=80),"Tốt",IF(AND(I8&lt;80,I8&gt;=65),"Khá",IF(AND(I8&lt;65,I8&gt;=50),"Trung bình",IF(AND(I8&lt;50,I8&gt;=35),"Yếu",IF(AND(I8&lt;35,I8&gt;=1),"Kém",IF(AND(I8&lt;1),"Không xếp loại")))))))</f>
        <v>Xuất sắc</v>
      </c>
      <c r="K8" s="101" t="s">
        <v>341</v>
      </c>
      <c r="L8" s="226"/>
      <c r="M8" s="17" t="s">
        <v>342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</row>
    <row r="9" spans="1:114" s="16" customFormat="1" ht="18" customHeight="1" x14ac:dyDescent="0.25">
      <c r="A9" s="130">
        <v>2</v>
      </c>
      <c r="B9" s="142">
        <v>2</v>
      </c>
      <c r="C9" s="143" t="s">
        <v>975</v>
      </c>
      <c r="D9" s="142" t="s">
        <v>296</v>
      </c>
      <c r="E9" s="144">
        <v>94</v>
      </c>
      <c r="F9" s="51" t="str">
        <f t="shared" ref="F9:F72" si="3">IF(E9&gt;=90,"Xuất sắc",IF(AND(E9&lt;90,E9&gt;=80),"Tốt",IF(AND(E9&lt;80,E9&gt;=65),"Khá",IF(AND(E9&lt;65,E9&gt;=50),"Trung bình",IF(AND(E9&lt;50,E9&gt;=35),"Yếu",IF(AND(E9&lt;35,E9&gt;=1),"Kém",IF(AND(E9&lt;1),"Không xếp loại")))))))</f>
        <v>Xuất sắc</v>
      </c>
      <c r="G9" s="142">
        <v>90</v>
      </c>
      <c r="H9" s="51" t="str">
        <f t="shared" si="0"/>
        <v>Xuất sắc</v>
      </c>
      <c r="I9" s="117">
        <f t="shared" si="1"/>
        <v>92</v>
      </c>
      <c r="J9" s="51" t="str">
        <f t="shared" si="2"/>
        <v>Xuất sắc</v>
      </c>
      <c r="K9" s="101" t="s">
        <v>341</v>
      </c>
      <c r="L9" s="226"/>
      <c r="M9" s="17" t="s">
        <v>342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</row>
    <row r="10" spans="1:114" s="16" customFormat="1" ht="18" customHeight="1" x14ac:dyDescent="0.25">
      <c r="A10" s="130">
        <v>3</v>
      </c>
      <c r="B10" s="142">
        <v>3</v>
      </c>
      <c r="C10" s="143" t="s">
        <v>976</v>
      </c>
      <c r="D10" s="142" t="s">
        <v>297</v>
      </c>
      <c r="E10" s="144">
        <v>92</v>
      </c>
      <c r="F10" s="51" t="str">
        <f t="shared" si="3"/>
        <v>Xuất sắc</v>
      </c>
      <c r="G10" s="142">
        <v>90</v>
      </c>
      <c r="H10" s="51" t="str">
        <f t="shared" si="0"/>
        <v>Xuất sắc</v>
      </c>
      <c r="I10" s="117">
        <f t="shared" si="1"/>
        <v>91</v>
      </c>
      <c r="J10" s="51" t="str">
        <f t="shared" si="2"/>
        <v>Xuất sắc</v>
      </c>
      <c r="K10" s="101" t="s">
        <v>341</v>
      </c>
      <c r="L10" s="226"/>
      <c r="M10" s="17" t="s">
        <v>342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</row>
    <row r="11" spans="1:114" s="16" customFormat="1" ht="18" customHeight="1" x14ac:dyDescent="0.25">
      <c r="A11" s="130">
        <v>4</v>
      </c>
      <c r="B11" s="142">
        <v>4</v>
      </c>
      <c r="C11" s="143" t="s">
        <v>122</v>
      </c>
      <c r="D11" s="142" t="s">
        <v>298</v>
      </c>
      <c r="E11" s="144">
        <v>86</v>
      </c>
      <c r="F11" s="51" t="str">
        <f t="shared" si="3"/>
        <v>Tốt</v>
      </c>
      <c r="G11" s="142">
        <v>88</v>
      </c>
      <c r="H11" s="51" t="str">
        <f t="shared" si="0"/>
        <v>Tốt</v>
      </c>
      <c r="I11" s="117">
        <f t="shared" si="1"/>
        <v>87</v>
      </c>
      <c r="J11" s="51" t="str">
        <f t="shared" si="2"/>
        <v>Tốt</v>
      </c>
      <c r="K11" s="101" t="s">
        <v>341</v>
      </c>
      <c r="L11" s="226"/>
      <c r="M11" s="17" t="s">
        <v>342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</row>
    <row r="12" spans="1:114" s="16" customFormat="1" ht="18" customHeight="1" x14ac:dyDescent="0.25">
      <c r="A12" s="130">
        <v>5</v>
      </c>
      <c r="B12" s="142">
        <v>5</v>
      </c>
      <c r="C12" s="143" t="s">
        <v>977</v>
      </c>
      <c r="D12" s="142" t="s">
        <v>299</v>
      </c>
      <c r="E12" s="144">
        <v>89</v>
      </c>
      <c r="F12" s="51" t="str">
        <f t="shared" si="3"/>
        <v>Tốt</v>
      </c>
      <c r="G12" s="142">
        <v>89</v>
      </c>
      <c r="H12" s="51" t="str">
        <f t="shared" si="0"/>
        <v>Tốt</v>
      </c>
      <c r="I12" s="117">
        <f t="shared" si="1"/>
        <v>89</v>
      </c>
      <c r="J12" s="51" t="str">
        <f t="shared" si="2"/>
        <v>Tốt</v>
      </c>
      <c r="K12" s="101" t="s">
        <v>341</v>
      </c>
      <c r="L12" s="226"/>
      <c r="M12" s="17" t="s">
        <v>342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</row>
    <row r="13" spans="1:114" s="16" customFormat="1" ht="18" customHeight="1" x14ac:dyDescent="0.25">
      <c r="A13" s="130">
        <v>6</v>
      </c>
      <c r="B13" s="142">
        <v>6</v>
      </c>
      <c r="C13" s="143" t="s">
        <v>978</v>
      </c>
      <c r="D13" s="142" t="s">
        <v>300</v>
      </c>
      <c r="E13" s="144">
        <v>85</v>
      </c>
      <c r="F13" s="51" t="str">
        <f t="shared" si="3"/>
        <v>Tốt</v>
      </c>
      <c r="G13" s="142">
        <v>81</v>
      </c>
      <c r="H13" s="51" t="str">
        <f t="shared" si="0"/>
        <v>Tốt</v>
      </c>
      <c r="I13" s="117">
        <f t="shared" si="1"/>
        <v>83</v>
      </c>
      <c r="J13" s="51" t="str">
        <f t="shared" si="2"/>
        <v>Tốt</v>
      </c>
      <c r="K13" s="101" t="s">
        <v>341</v>
      </c>
      <c r="L13" s="226"/>
      <c r="M13" s="17" t="s">
        <v>342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</row>
    <row r="14" spans="1:114" s="16" customFormat="1" ht="18" customHeight="1" x14ac:dyDescent="0.25">
      <c r="A14" s="130">
        <v>7</v>
      </c>
      <c r="B14" s="142">
        <v>7</v>
      </c>
      <c r="C14" s="143" t="s">
        <v>979</v>
      </c>
      <c r="D14" s="142" t="s">
        <v>301</v>
      </c>
      <c r="E14" s="144">
        <v>81</v>
      </c>
      <c r="F14" s="51" t="str">
        <f t="shared" si="3"/>
        <v>Tốt</v>
      </c>
      <c r="G14" s="142">
        <v>83</v>
      </c>
      <c r="H14" s="51" t="str">
        <f t="shared" si="0"/>
        <v>Tốt</v>
      </c>
      <c r="I14" s="117">
        <f t="shared" si="1"/>
        <v>82</v>
      </c>
      <c r="J14" s="51" t="str">
        <f t="shared" si="2"/>
        <v>Tốt</v>
      </c>
      <c r="K14" s="101" t="s">
        <v>341</v>
      </c>
      <c r="L14" s="226"/>
      <c r="M14" s="17" t="s">
        <v>342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</row>
    <row r="15" spans="1:114" s="16" customFormat="1" ht="18" customHeight="1" x14ac:dyDescent="0.25">
      <c r="A15" s="130">
        <v>8</v>
      </c>
      <c r="B15" s="142">
        <v>8</v>
      </c>
      <c r="C15" s="143" t="s">
        <v>101</v>
      </c>
      <c r="D15" s="142" t="s">
        <v>302</v>
      </c>
      <c r="E15" s="144">
        <v>85</v>
      </c>
      <c r="F15" s="51" t="str">
        <f t="shared" si="3"/>
        <v>Tốt</v>
      </c>
      <c r="G15" s="142">
        <v>85</v>
      </c>
      <c r="H15" s="51" t="str">
        <f t="shared" si="0"/>
        <v>Tốt</v>
      </c>
      <c r="I15" s="117">
        <f t="shared" si="1"/>
        <v>85</v>
      </c>
      <c r="J15" s="51" t="str">
        <f t="shared" si="2"/>
        <v>Tốt</v>
      </c>
      <c r="K15" s="101" t="s">
        <v>341</v>
      </c>
      <c r="L15" s="226"/>
      <c r="M15" s="17" t="s">
        <v>342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</row>
    <row r="16" spans="1:114" s="16" customFormat="1" ht="18" customHeight="1" x14ac:dyDescent="0.25">
      <c r="A16" s="130">
        <v>9</v>
      </c>
      <c r="B16" s="142">
        <v>9</v>
      </c>
      <c r="C16" s="143" t="s">
        <v>101</v>
      </c>
      <c r="D16" s="142" t="s">
        <v>303</v>
      </c>
      <c r="E16" s="144">
        <v>85</v>
      </c>
      <c r="F16" s="51" t="str">
        <f t="shared" si="3"/>
        <v>Tốt</v>
      </c>
      <c r="G16" s="142">
        <v>77</v>
      </c>
      <c r="H16" s="51" t="str">
        <f t="shared" si="0"/>
        <v>Khá</v>
      </c>
      <c r="I16" s="117">
        <f t="shared" si="1"/>
        <v>81</v>
      </c>
      <c r="J16" s="51" t="str">
        <f t="shared" si="2"/>
        <v>Tốt</v>
      </c>
      <c r="K16" s="101" t="s">
        <v>341</v>
      </c>
      <c r="L16" s="226"/>
      <c r="M16" s="17" t="s">
        <v>342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</row>
    <row r="17" spans="1:114" s="16" customFormat="1" ht="18" customHeight="1" x14ac:dyDescent="0.25">
      <c r="A17" s="130">
        <v>10</v>
      </c>
      <c r="B17" s="142">
        <v>10</v>
      </c>
      <c r="C17" s="143" t="s">
        <v>980</v>
      </c>
      <c r="D17" s="142" t="s">
        <v>304</v>
      </c>
      <c r="E17" s="144">
        <v>89</v>
      </c>
      <c r="F17" s="51" t="str">
        <f t="shared" si="3"/>
        <v>Tốt</v>
      </c>
      <c r="G17" s="142">
        <v>90</v>
      </c>
      <c r="H17" s="51" t="str">
        <f t="shared" si="0"/>
        <v>Xuất sắc</v>
      </c>
      <c r="I17" s="117">
        <v>90</v>
      </c>
      <c r="J17" s="51" t="str">
        <f t="shared" si="2"/>
        <v>Xuất sắc</v>
      </c>
      <c r="K17" s="101" t="s">
        <v>341</v>
      </c>
      <c r="L17" s="226"/>
      <c r="M17" s="17" t="s">
        <v>342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</row>
    <row r="18" spans="1:114" s="16" customFormat="1" ht="18" customHeight="1" x14ac:dyDescent="0.25">
      <c r="A18" s="130">
        <v>11</v>
      </c>
      <c r="B18" s="142">
        <v>11</v>
      </c>
      <c r="C18" s="143" t="s">
        <v>65</v>
      </c>
      <c r="D18" s="142" t="s">
        <v>305</v>
      </c>
      <c r="E18" s="144">
        <v>85</v>
      </c>
      <c r="F18" s="51" t="str">
        <f t="shared" si="3"/>
        <v>Tốt</v>
      </c>
      <c r="G18" s="142">
        <v>83</v>
      </c>
      <c r="H18" s="51" t="str">
        <f t="shared" si="0"/>
        <v>Tốt</v>
      </c>
      <c r="I18" s="117">
        <f t="shared" si="1"/>
        <v>84</v>
      </c>
      <c r="J18" s="51" t="str">
        <f t="shared" si="2"/>
        <v>Tốt</v>
      </c>
      <c r="K18" s="101" t="s">
        <v>341</v>
      </c>
      <c r="L18" s="226"/>
      <c r="M18" s="17" t="s">
        <v>342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</row>
    <row r="19" spans="1:114" s="16" customFormat="1" ht="18" customHeight="1" x14ac:dyDescent="0.25">
      <c r="A19" s="130">
        <v>12</v>
      </c>
      <c r="B19" s="142">
        <v>12</v>
      </c>
      <c r="C19" s="143" t="s">
        <v>981</v>
      </c>
      <c r="D19" s="142" t="s">
        <v>306</v>
      </c>
      <c r="E19" s="144">
        <v>88</v>
      </c>
      <c r="F19" s="51" t="str">
        <f t="shared" si="3"/>
        <v>Tốt</v>
      </c>
      <c r="G19" s="142">
        <v>88</v>
      </c>
      <c r="H19" s="51" t="str">
        <f t="shared" si="0"/>
        <v>Tốt</v>
      </c>
      <c r="I19" s="117">
        <f t="shared" si="1"/>
        <v>88</v>
      </c>
      <c r="J19" s="51" t="str">
        <f t="shared" si="2"/>
        <v>Tốt</v>
      </c>
      <c r="K19" s="101" t="s">
        <v>341</v>
      </c>
      <c r="L19" s="226"/>
      <c r="M19" s="17" t="s">
        <v>342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</row>
    <row r="20" spans="1:114" s="16" customFormat="1" ht="18" customHeight="1" x14ac:dyDescent="0.25">
      <c r="A20" s="130">
        <v>13</v>
      </c>
      <c r="B20" s="142">
        <v>13</v>
      </c>
      <c r="C20" s="143" t="s">
        <v>982</v>
      </c>
      <c r="D20" s="142" t="s">
        <v>307</v>
      </c>
      <c r="E20" s="144">
        <v>80</v>
      </c>
      <c r="F20" s="51" t="str">
        <f t="shared" si="3"/>
        <v>Tốt</v>
      </c>
      <c r="G20" s="142">
        <v>80</v>
      </c>
      <c r="H20" s="51" t="str">
        <f t="shared" si="0"/>
        <v>Tốt</v>
      </c>
      <c r="I20" s="117">
        <f t="shared" si="1"/>
        <v>80</v>
      </c>
      <c r="J20" s="51" t="str">
        <f t="shared" si="2"/>
        <v>Tốt</v>
      </c>
      <c r="K20" s="101" t="s">
        <v>341</v>
      </c>
      <c r="L20" s="226"/>
      <c r="M20" s="17" t="s">
        <v>342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</row>
    <row r="21" spans="1:114" s="16" customFormat="1" ht="18" customHeight="1" x14ac:dyDescent="0.25">
      <c r="A21" s="130">
        <v>14</v>
      </c>
      <c r="B21" s="142">
        <v>14</v>
      </c>
      <c r="C21" s="143" t="s">
        <v>288</v>
      </c>
      <c r="D21" s="142" t="s">
        <v>308</v>
      </c>
      <c r="E21" s="144">
        <v>85</v>
      </c>
      <c r="F21" s="51" t="str">
        <f t="shared" si="3"/>
        <v>Tốt</v>
      </c>
      <c r="G21" s="142">
        <v>81</v>
      </c>
      <c r="H21" s="51" t="str">
        <f t="shared" si="0"/>
        <v>Tốt</v>
      </c>
      <c r="I21" s="117">
        <f t="shared" si="1"/>
        <v>83</v>
      </c>
      <c r="J21" s="51" t="str">
        <f t="shared" si="2"/>
        <v>Tốt</v>
      </c>
      <c r="K21" s="101" t="s">
        <v>341</v>
      </c>
      <c r="L21" s="226"/>
      <c r="M21" s="17" t="s">
        <v>342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</row>
    <row r="22" spans="1:114" s="16" customFormat="1" ht="18" customHeight="1" x14ac:dyDescent="0.25">
      <c r="A22" s="130">
        <v>15</v>
      </c>
      <c r="B22" s="142">
        <v>15</v>
      </c>
      <c r="C22" s="143" t="s">
        <v>983</v>
      </c>
      <c r="D22" s="142" t="s">
        <v>309</v>
      </c>
      <c r="E22" s="144">
        <v>85</v>
      </c>
      <c r="F22" s="51" t="str">
        <f t="shared" si="3"/>
        <v>Tốt</v>
      </c>
      <c r="G22" s="142">
        <v>85</v>
      </c>
      <c r="H22" s="51" t="str">
        <f t="shared" si="0"/>
        <v>Tốt</v>
      </c>
      <c r="I22" s="117">
        <f t="shared" si="1"/>
        <v>85</v>
      </c>
      <c r="J22" s="51" t="str">
        <f t="shared" si="2"/>
        <v>Tốt</v>
      </c>
      <c r="K22" s="101" t="s">
        <v>341</v>
      </c>
      <c r="L22" s="226"/>
      <c r="M22" s="17" t="s">
        <v>342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</row>
    <row r="23" spans="1:114" s="16" customFormat="1" ht="18" customHeight="1" x14ac:dyDescent="0.25">
      <c r="A23" s="130">
        <v>16</v>
      </c>
      <c r="B23" s="142">
        <v>16</v>
      </c>
      <c r="C23" s="143" t="s">
        <v>984</v>
      </c>
      <c r="D23" s="142" t="s">
        <v>310</v>
      </c>
      <c r="E23" s="144">
        <v>86</v>
      </c>
      <c r="F23" s="51" t="str">
        <f t="shared" si="3"/>
        <v>Tốt</v>
      </c>
      <c r="G23" s="142">
        <v>84</v>
      </c>
      <c r="H23" s="51" t="str">
        <f t="shared" si="0"/>
        <v>Tốt</v>
      </c>
      <c r="I23" s="117">
        <f t="shared" si="1"/>
        <v>85</v>
      </c>
      <c r="J23" s="51" t="str">
        <f t="shared" si="2"/>
        <v>Tốt</v>
      </c>
      <c r="K23" s="101" t="s">
        <v>341</v>
      </c>
      <c r="L23" s="226"/>
      <c r="M23" s="17" t="s">
        <v>342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</row>
    <row r="24" spans="1:114" s="16" customFormat="1" ht="18" customHeight="1" x14ac:dyDescent="0.25">
      <c r="A24" s="130">
        <v>17</v>
      </c>
      <c r="B24" s="142">
        <v>17</v>
      </c>
      <c r="C24" s="143" t="s">
        <v>985</v>
      </c>
      <c r="D24" s="142" t="s">
        <v>311</v>
      </c>
      <c r="E24" s="144">
        <v>86</v>
      </c>
      <c r="F24" s="51" t="str">
        <f t="shared" si="3"/>
        <v>Tốt</v>
      </c>
      <c r="G24" s="142">
        <v>82</v>
      </c>
      <c r="H24" s="51" t="str">
        <f t="shared" si="0"/>
        <v>Tốt</v>
      </c>
      <c r="I24" s="117">
        <f t="shared" si="1"/>
        <v>84</v>
      </c>
      <c r="J24" s="51" t="str">
        <f t="shared" si="2"/>
        <v>Tốt</v>
      </c>
      <c r="K24" s="101" t="s">
        <v>341</v>
      </c>
      <c r="L24" s="226"/>
      <c r="M24" s="17" t="s">
        <v>342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</row>
    <row r="25" spans="1:114" s="16" customFormat="1" ht="18" customHeight="1" x14ac:dyDescent="0.25">
      <c r="A25" s="130">
        <v>18</v>
      </c>
      <c r="B25" s="142">
        <v>18</v>
      </c>
      <c r="C25" s="143" t="s">
        <v>986</v>
      </c>
      <c r="D25" s="142" t="s">
        <v>312</v>
      </c>
      <c r="E25" s="144">
        <v>85</v>
      </c>
      <c r="F25" s="51" t="str">
        <f t="shared" si="3"/>
        <v>Tốt</v>
      </c>
      <c r="G25" s="142">
        <v>85</v>
      </c>
      <c r="H25" s="51" t="str">
        <f t="shared" si="0"/>
        <v>Tốt</v>
      </c>
      <c r="I25" s="117">
        <f t="shared" ref="I25:I88" si="4">(E25+G25)/2</f>
        <v>85</v>
      </c>
      <c r="J25" s="51" t="str">
        <f t="shared" si="2"/>
        <v>Tốt</v>
      </c>
      <c r="K25" s="101" t="s">
        <v>341</v>
      </c>
      <c r="L25" s="226"/>
      <c r="M25" s="17" t="s">
        <v>342</v>
      </c>
    </row>
    <row r="26" spans="1:114" s="16" customFormat="1" ht="18" customHeight="1" x14ac:dyDescent="0.25">
      <c r="A26" s="130">
        <v>19</v>
      </c>
      <c r="B26" s="142">
        <v>19</v>
      </c>
      <c r="C26" s="143" t="s">
        <v>987</v>
      </c>
      <c r="D26" s="142" t="s">
        <v>313</v>
      </c>
      <c r="E26" s="144">
        <v>83</v>
      </c>
      <c r="F26" s="51" t="str">
        <f t="shared" si="3"/>
        <v>Tốt</v>
      </c>
      <c r="G26" s="142">
        <v>83</v>
      </c>
      <c r="H26" s="51" t="str">
        <f t="shared" si="0"/>
        <v>Tốt</v>
      </c>
      <c r="I26" s="117">
        <f t="shared" si="4"/>
        <v>83</v>
      </c>
      <c r="J26" s="51" t="str">
        <f t="shared" si="2"/>
        <v>Tốt</v>
      </c>
      <c r="K26" s="101" t="s">
        <v>341</v>
      </c>
      <c r="L26" s="226"/>
      <c r="M26" s="17" t="s">
        <v>342</v>
      </c>
    </row>
    <row r="27" spans="1:114" s="16" customFormat="1" ht="18" customHeight="1" x14ac:dyDescent="0.25">
      <c r="A27" s="130">
        <v>20</v>
      </c>
      <c r="B27" s="142">
        <v>20</v>
      </c>
      <c r="C27" s="143" t="s">
        <v>988</v>
      </c>
      <c r="D27" s="142" t="s">
        <v>314</v>
      </c>
      <c r="E27" s="144">
        <v>87</v>
      </c>
      <c r="F27" s="51" t="str">
        <f t="shared" si="3"/>
        <v>Tốt</v>
      </c>
      <c r="G27" s="142">
        <v>85</v>
      </c>
      <c r="H27" s="51" t="str">
        <f t="shared" si="0"/>
        <v>Tốt</v>
      </c>
      <c r="I27" s="117">
        <f t="shared" si="4"/>
        <v>86</v>
      </c>
      <c r="J27" s="51" t="str">
        <f t="shared" si="2"/>
        <v>Tốt</v>
      </c>
      <c r="K27" s="101" t="s">
        <v>341</v>
      </c>
      <c r="L27" s="226"/>
      <c r="M27" s="17" t="s">
        <v>342</v>
      </c>
    </row>
    <row r="28" spans="1:114" s="16" customFormat="1" ht="18" customHeight="1" x14ac:dyDescent="0.25">
      <c r="A28" s="130">
        <v>21</v>
      </c>
      <c r="B28" s="142">
        <v>21</v>
      </c>
      <c r="C28" s="143" t="s">
        <v>989</v>
      </c>
      <c r="D28" s="142" t="s">
        <v>315</v>
      </c>
      <c r="E28" s="144">
        <v>87</v>
      </c>
      <c r="F28" s="51" t="str">
        <f t="shared" si="3"/>
        <v>Tốt</v>
      </c>
      <c r="G28" s="142">
        <v>85</v>
      </c>
      <c r="H28" s="51" t="str">
        <f t="shared" si="0"/>
        <v>Tốt</v>
      </c>
      <c r="I28" s="117">
        <f t="shared" si="4"/>
        <v>86</v>
      </c>
      <c r="J28" s="51" t="str">
        <f t="shared" si="2"/>
        <v>Tốt</v>
      </c>
      <c r="K28" s="101" t="s">
        <v>341</v>
      </c>
      <c r="L28" s="226"/>
      <c r="M28" s="17" t="s">
        <v>342</v>
      </c>
    </row>
    <row r="29" spans="1:114" s="16" customFormat="1" ht="18" customHeight="1" x14ac:dyDescent="0.25">
      <c r="A29" s="130">
        <v>22</v>
      </c>
      <c r="B29" s="142">
        <v>22</v>
      </c>
      <c r="C29" s="143" t="s">
        <v>990</v>
      </c>
      <c r="D29" s="142" t="s">
        <v>316</v>
      </c>
      <c r="E29" s="144">
        <v>84</v>
      </c>
      <c r="F29" s="51" t="str">
        <f t="shared" si="3"/>
        <v>Tốt</v>
      </c>
      <c r="G29" s="142">
        <v>82</v>
      </c>
      <c r="H29" s="51" t="str">
        <f t="shared" si="0"/>
        <v>Tốt</v>
      </c>
      <c r="I29" s="117">
        <f t="shared" si="4"/>
        <v>83</v>
      </c>
      <c r="J29" s="51" t="str">
        <f t="shared" si="2"/>
        <v>Tốt</v>
      </c>
      <c r="K29" s="101" t="s">
        <v>341</v>
      </c>
      <c r="L29" s="226"/>
      <c r="M29" s="17" t="s">
        <v>342</v>
      </c>
    </row>
    <row r="30" spans="1:114" s="16" customFormat="1" ht="18" customHeight="1" x14ac:dyDescent="0.25">
      <c r="A30" s="130">
        <v>23</v>
      </c>
      <c r="B30" s="142">
        <v>23</v>
      </c>
      <c r="C30" s="143" t="s">
        <v>991</v>
      </c>
      <c r="D30" s="142" t="s">
        <v>317</v>
      </c>
      <c r="E30" s="144">
        <v>86</v>
      </c>
      <c r="F30" s="51" t="str">
        <f t="shared" si="3"/>
        <v>Tốt</v>
      </c>
      <c r="G30" s="142">
        <v>80</v>
      </c>
      <c r="H30" s="51" t="str">
        <f t="shared" si="0"/>
        <v>Tốt</v>
      </c>
      <c r="I30" s="117">
        <f t="shared" si="4"/>
        <v>83</v>
      </c>
      <c r="J30" s="51" t="str">
        <f t="shared" si="2"/>
        <v>Tốt</v>
      </c>
      <c r="K30" s="101" t="s">
        <v>341</v>
      </c>
      <c r="L30" s="226"/>
      <c r="M30" s="17" t="s">
        <v>342</v>
      </c>
    </row>
    <row r="31" spans="1:114" s="16" customFormat="1" ht="18" customHeight="1" x14ac:dyDescent="0.25">
      <c r="A31" s="130">
        <v>24</v>
      </c>
      <c r="B31" s="142">
        <v>24</v>
      </c>
      <c r="C31" s="143" t="s">
        <v>992</v>
      </c>
      <c r="D31" s="142" t="s">
        <v>318</v>
      </c>
      <c r="E31" s="144">
        <v>81</v>
      </c>
      <c r="F31" s="51" t="str">
        <f t="shared" si="3"/>
        <v>Tốt</v>
      </c>
      <c r="G31" s="142">
        <v>81</v>
      </c>
      <c r="H31" s="51" t="str">
        <f t="shared" si="0"/>
        <v>Tốt</v>
      </c>
      <c r="I31" s="117">
        <f t="shared" si="4"/>
        <v>81</v>
      </c>
      <c r="J31" s="51" t="str">
        <f t="shared" si="2"/>
        <v>Tốt</v>
      </c>
      <c r="K31" s="101" t="s">
        <v>341</v>
      </c>
      <c r="L31" s="226"/>
      <c r="M31" s="17" t="s">
        <v>342</v>
      </c>
    </row>
    <row r="32" spans="1:114" s="16" customFormat="1" ht="18" customHeight="1" x14ac:dyDescent="0.25">
      <c r="A32" s="130">
        <v>25</v>
      </c>
      <c r="B32" s="142">
        <v>25</v>
      </c>
      <c r="C32" s="143" t="s">
        <v>993</v>
      </c>
      <c r="D32" s="142" t="s">
        <v>319</v>
      </c>
      <c r="E32" s="144">
        <v>87</v>
      </c>
      <c r="F32" s="51" t="str">
        <f t="shared" si="3"/>
        <v>Tốt</v>
      </c>
      <c r="G32" s="142">
        <v>87</v>
      </c>
      <c r="H32" s="51" t="str">
        <f t="shared" si="0"/>
        <v>Tốt</v>
      </c>
      <c r="I32" s="117">
        <f t="shared" si="4"/>
        <v>87</v>
      </c>
      <c r="J32" s="51" t="str">
        <f t="shared" si="2"/>
        <v>Tốt</v>
      </c>
      <c r="K32" s="101" t="s">
        <v>341</v>
      </c>
      <c r="L32" s="226"/>
      <c r="M32" s="17" t="s">
        <v>342</v>
      </c>
    </row>
    <row r="33" spans="1:13" s="16" customFormat="1" ht="18" customHeight="1" x14ac:dyDescent="0.25">
      <c r="A33" s="130">
        <v>26</v>
      </c>
      <c r="B33" s="142">
        <v>26</v>
      </c>
      <c r="C33" s="143" t="s">
        <v>73</v>
      </c>
      <c r="D33" s="142" t="s">
        <v>320</v>
      </c>
      <c r="E33" s="144">
        <v>84</v>
      </c>
      <c r="F33" s="51" t="str">
        <f t="shared" si="3"/>
        <v>Tốt</v>
      </c>
      <c r="G33" s="142">
        <v>79</v>
      </c>
      <c r="H33" s="51" t="str">
        <f t="shared" si="0"/>
        <v>Khá</v>
      </c>
      <c r="I33" s="117">
        <f t="shared" si="4"/>
        <v>81.5</v>
      </c>
      <c r="J33" s="51" t="str">
        <f t="shared" si="2"/>
        <v>Tốt</v>
      </c>
      <c r="K33" s="101" t="s">
        <v>341</v>
      </c>
      <c r="L33" s="226"/>
      <c r="M33" s="17" t="s">
        <v>342</v>
      </c>
    </row>
    <row r="34" spans="1:13" s="16" customFormat="1" ht="18" customHeight="1" x14ac:dyDescent="0.25">
      <c r="A34" s="130">
        <v>27</v>
      </c>
      <c r="B34" s="142">
        <v>27</v>
      </c>
      <c r="C34" s="143" t="s">
        <v>994</v>
      </c>
      <c r="D34" s="142" t="s">
        <v>321</v>
      </c>
      <c r="E34" s="144">
        <v>83</v>
      </c>
      <c r="F34" s="51" t="str">
        <f t="shared" si="3"/>
        <v>Tốt</v>
      </c>
      <c r="G34" s="142">
        <v>81</v>
      </c>
      <c r="H34" s="51" t="str">
        <f t="shared" si="0"/>
        <v>Tốt</v>
      </c>
      <c r="I34" s="117">
        <f t="shared" si="4"/>
        <v>82</v>
      </c>
      <c r="J34" s="51" t="str">
        <f t="shared" si="2"/>
        <v>Tốt</v>
      </c>
      <c r="K34" s="101" t="s">
        <v>341</v>
      </c>
      <c r="L34" s="226"/>
      <c r="M34" s="17" t="s">
        <v>342</v>
      </c>
    </row>
    <row r="35" spans="1:13" s="16" customFormat="1" ht="18" customHeight="1" x14ac:dyDescent="0.25">
      <c r="A35" s="130">
        <v>28</v>
      </c>
      <c r="B35" s="142">
        <v>28</v>
      </c>
      <c r="C35" s="143" t="s">
        <v>995</v>
      </c>
      <c r="D35" s="142" t="s">
        <v>322</v>
      </c>
      <c r="E35" s="144">
        <v>87</v>
      </c>
      <c r="F35" s="51" t="str">
        <f t="shared" si="3"/>
        <v>Tốt</v>
      </c>
      <c r="G35" s="142">
        <v>87</v>
      </c>
      <c r="H35" s="51" t="str">
        <f t="shared" si="0"/>
        <v>Tốt</v>
      </c>
      <c r="I35" s="117">
        <f t="shared" si="4"/>
        <v>87</v>
      </c>
      <c r="J35" s="51" t="str">
        <f t="shared" si="2"/>
        <v>Tốt</v>
      </c>
      <c r="K35" s="101" t="s">
        <v>341</v>
      </c>
      <c r="L35" s="226"/>
      <c r="M35" s="17" t="s">
        <v>342</v>
      </c>
    </row>
    <row r="36" spans="1:13" s="16" customFormat="1" ht="18" customHeight="1" x14ac:dyDescent="0.25">
      <c r="A36" s="130">
        <v>29</v>
      </c>
      <c r="B36" s="142">
        <v>29</v>
      </c>
      <c r="C36" s="143" t="s">
        <v>145</v>
      </c>
      <c r="D36" s="142" t="s">
        <v>323</v>
      </c>
      <c r="E36" s="144">
        <v>90</v>
      </c>
      <c r="F36" s="51" t="str">
        <f t="shared" si="3"/>
        <v>Xuất sắc</v>
      </c>
      <c r="G36" s="142">
        <v>90</v>
      </c>
      <c r="H36" s="51" t="str">
        <f t="shared" si="0"/>
        <v>Xuất sắc</v>
      </c>
      <c r="I36" s="117">
        <f t="shared" si="4"/>
        <v>90</v>
      </c>
      <c r="J36" s="51" t="str">
        <f t="shared" si="2"/>
        <v>Xuất sắc</v>
      </c>
      <c r="K36" s="101" t="s">
        <v>341</v>
      </c>
      <c r="L36" s="226"/>
      <c r="M36" s="17" t="s">
        <v>342</v>
      </c>
    </row>
    <row r="37" spans="1:13" s="16" customFormat="1" ht="18" customHeight="1" x14ac:dyDescent="0.25">
      <c r="A37" s="130">
        <v>30</v>
      </c>
      <c r="B37" s="142">
        <v>30</v>
      </c>
      <c r="C37" s="143" t="s">
        <v>996</v>
      </c>
      <c r="D37" s="142" t="s">
        <v>324</v>
      </c>
      <c r="E37" s="144">
        <v>81</v>
      </c>
      <c r="F37" s="51" t="str">
        <f t="shared" si="3"/>
        <v>Tốt</v>
      </c>
      <c r="G37" s="142">
        <v>81</v>
      </c>
      <c r="H37" s="51" t="str">
        <f t="shared" si="0"/>
        <v>Tốt</v>
      </c>
      <c r="I37" s="117">
        <f t="shared" si="4"/>
        <v>81</v>
      </c>
      <c r="J37" s="51" t="str">
        <f t="shared" si="2"/>
        <v>Tốt</v>
      </c>
      <c r="K37" s="101" t="s">
        <v>341</v>
      </c>
      <c r="L37" s="226"/>
      <c r="M37" s="17" t="s">
        <v>342</v>
      </c>
    </row>
    <row r="38" spans="1:13" s="16" customFormat="1" ht="18" customHeight="1" x14ac:dyDescent="0.25">
      <c r="A38" s="130">
        <v>31</v>
      </c>
      <c r="B38" s="142">
        <v>31</v>
      </c>
      <c r="C38" s="143" t="s">
        <v>997</v>
      </c>
      <c r="D38" s="142" t="s">
        <v>325</v>
      </c>
      <c r="E38" s="144">
        <v>86</v>
      </c>
      <c r="F38" s="51" t="str">
        <f t="shared" si="3"/>
        <v>Tốt</v>
      </c>
      <c r="G38" s="142">
        <v>86</v>
      </c>
      <c r="H38" s="51" t="str">
        <f t="shared" si="0"/>
        <v>Tốt</v>
      </c>
      <c r="I38" s="117">
        <f t="shared" si="4"/>
        <v>86</v>
      </c>
      <c r="J38" s="51" t="str">
        <f t="shared" si="2"/>
        <v>Tốt</v>
      </c>
      <c r="K38" s="101" t="s">
        <v>341</v>
      </c>
      <c r="L38" s="226"/>
      <c r="M38" s="17" t="s">
        <v>342</v>
      </c>
    </row>
    <row r="39" spans="1:13" s="16" customFormat="1" ht="18" customHeight="1" x14ac:dyDescent="0.25">
      <c r="A39" s="130">
        <v>32</v>
      </c>
      <c r="B39" s="142">
        <v>32</v>
      </c>
      <c r="C39" s="143" t="s">
        <v>998</v>
      </c>
      <c r="D39" s="142" t="s">
        <v>326</v>
      </c>
      <c r="E39" s="144">
        <v>89</v>
      </c>
      <c r="F39" s="51" t="str">
        <f t="shared" si="3"/>
        <v>Tốt</v>
      </c>
      <c r="G39" s="142">
        <v>89</v>
      </c>
      <c r="H39" s="51" t="str">
        <f t="shared" si="0"/>
        <v>Tốt</v>
      </c>
      <c r="I39" s="117">
        <f t="shared" si="4"/>
        <v>89</v>
      </c>
      <c r="J39" s="51" t="str">
        <f t="shared" si="2"/>
        <v>Tốt</v>
      </c>
      <c r="K39" s="101" t="s">
        <v>341</v>
      </c>
      <c r="L39" s="226"/>
      <c r="M39" s="17" t="s">
        <v>342</v>
      </c>
    </row>
    <row r="40" spans="1:13" s="16" customFormat="1" ht="18" customHeight="1" x14ac:dyDescent="0.25">
      <c r="A40" s="130">
        <v>33</v>
      </c>
      <c r="B40" s="142">
        <v>33</v>
      </c>
      <c r="C40" s="143" t="s">
        <v>999</v>
      </c>
      <c r="D40" s="142" t="s">
        <v>327</v>
      </c>
      <c r="E40" s="144">
        <v>64</v>
      </c>
      <c r="F40" s="51" t="str">
        <f t="shared" si="3"/>
        <v>Trung bình</v>
      </c>
      <c r="G40" s="142">
        <v>64</v>
      </c>
      <c r="H40" s="51" t="str">
        <f t="shared" si="0"/>
        <v>Trung bình</v>
      </c>
      <c r="I40" s="117">
        <f t="shared" si="4"/>
        <v>64</v>
      </c>
      <c r="J40" s="51" t="str">
        <f t="shared" si="2"/>
        <v>Trung bình</v>
      </c>
      <c r="K40" s="101" t="s">
        <v>341</v>
      </c>
      <c r="L40" s="226"/>
      <c r="M40" s="17" t="s">
        <v>342</v>
      </c>
    </row>
    <row r="41" spans="1:13" s="16" customFormat="1" ht="18" customHeight="1" x14ac:dyDescent="0.25">
      <c r="A41" s="130">
        <v>34</v>
      </c>
      <c r="B41" s="142">
        <v>34</v>
      </c>
      <c r="C41" s="143" t="s">
        <v>1000</v>
      </c>
      <c r="D41" s="142" t="s">
        <v>328</v>
      </c>
      <c r="E41" s="144">
        <v>84</v>
      </c>
      <c r="F41" s="51" t="str">
        <f t="shared" si="3"/>
        <v>Tốt</v>
      </c>
      <c r="G41" s="142">
        <v>82</v>
      </c>
      <c r="H41" s="51" t="str">
        <f t="shared" si="0"/>
        <v>Tốt</v>
      </c>
      <c r="I41" s="117">
        <f t="shared" si="4"/>
        <v>83</v>
      </c>
      <c r="J41" s="51" t="str">
        <f t="shared" si="2"/>
        <v>Tốt</v>
      </c>
      <c r="K41" s="101" t="s">
        <v>341</v>
      </c>
      <c r="L41" s="226"/>
      <c r="M41" s="17" t="s">
        <v>342</v>
      </c>
    </row>
    <row r="42" spans="1:13" s="16" customFormat="1" ht="18" customHeight="1" x14ac:dyDescent="0.25">
      <c r="A42" s="130">
        <v>35</v>
      </c>
      <c r="B42" s="142">
        <v>35</v>
      </c>
      <c r="C42" s="143" t="s">
        <v>1001</v>
      </c>
      <c r="D42" s="142" t="s">
        <v>329</v>
      </c>
      <c r="E42" s="144">
        <v>96</v>
      </c>
      <c r="F42" s="51" t="str">
        <f t="shared" si="3"/>
        <v>Xuất sắc</v>
      </c>
      <c r="G42" s="142">
        <v>96</v>
      </c>
      <c r="H42" s="51" t="str">
        <f t="shared" si="0"/>
        <v>Xuất sắc</v>
      </c>
      <c r="I42" s="117">
        <f t="shared" si="4"/>
        <v>96</v>
      </c>
      <c r="J42" s="51" t="str">
        <f t="shared" si="2"/>
        <v>Xuất sắc</v>
      </c>
      <c r="K42" s="101" t="s">
        <v>341</v>
      </c>
      <c r="L42" s="226"/>
      <c r="M42" s="17" t="s">
        <v>342</v>
      </c>
    </row>
    <row r="43" spans="1:13" s="16" customFormat="1" ht="18" customHeight="1" x14ac:dyDescent="0.25">
      <c r="A43" s="130">
        <v>36</v>
      </c>
      <c r="B43" s="142">
        <v>36</v>
      </c>
      <c r="C43" s="143" t="s">
        <v>1002</v>
      </c>
      <c r="D43" s="142" t="s">
        <v>330</v>
      </c>
      <c r="E43" s="144">
        <v>86</v>
      </c>
      <c r="F43" s="51" t="str">
        <f t="shared" si="3"/>
        <v>Tốt</v>
      </c>
      <c r="G43" s="142">
        <v>82</v>
      </c>
      <c r="H43" s="51" t="str">
        <f t="shared" si="0"/>
        <v>Tốt</v>
      </c>
      <c r="I43" s="117">
        <f t="shared" si="4"/>
        <v>84</v>
      </c>
      <c r="J43" s="51" t="str">
        <f t="shared" si="2"/>
        <v>Tốt</v>
      </c>
      <c r="K43" s="101" t="s">
        <v>341</v>
      </c>
      <c r="L43" s="226"/>
      <c r="M43" s="17" t="s">
        <v>342</v>
      </c>
    </row>
    <row r="44" spans="1:13" s="16" customFormat="1" ht="18" customHeight="1" x14ac:dyDescent="0.25">
      <c r="A44" s="130">
        <v>37</v>
      </c>
      <c r="B44" s="142">
        <v>37</v>
      </c>
      <c r="C44" s="143" t="s">
        <v>1003</v>
      </c>
      <c r="D44" s="142" t="s">
        <v>331</v>
      </c>
      <c r="E44" s="144">
        <v>86</v>
      </c>
      <c r="F44" s="51" t="str">
        <f t="shared" si="3"/>
        <v>Tốt</v>
      </c>
      <c r="G44" s="142">
        <v>88</v>
      </c>
      <c r="H44" s="51" t="str">
        <f t="shared" si="0"/>
        <v>Tốt</v>
      </c>
      <c r="I44" s="117">
        <f t="shared" si="4"/>
        <v>87</v>
      </c>
      <c r="J44" s="51" t="str">
        <f t="shared" si="2"/>
        <v>Tốt</v>
      </c>
      <c r="K44" s="101" t="s">
        <v>341</v>
      </c>
      <c r="L44" s="226"/>
      <c r="M44" s="17" t="s">
        <v>342</v>
      </c>
    </row>
    <row r="45" spans="1:13" s="16" customFormat="1" ht="18" customHeight="1" x14ac:dyDescent="0.25">
      <c r="A45" s="130">
        <v>38</v>
      </c>
      <c r="B45" s="142">
        <v>38</v>
      </c>
      <c r="C45" s="143" t="s">
        <v>94</v>
      </c>
      <c r="D45" s="142" t="s">
        <v>332</v>
      </c>
      <c r="E45" s="144">
        <v>84</v>
      </c>
      <c r="F45" s="51" t="str">
        <f t="shared" si="3"/>
        <v>Tốt</v>
      </c>
      <c r="G45" s="142">
        <v>84</v>
      </c>
      <c r="H45" s="51" t="str">
        <f t="shared" si="0"/>
        <v>Tốt</v>
      </c>
      <c r="I45" s="117">
        <f t="shared" si="4"/>
        <v>84</v>
      </c>
      <c r="J45" s="51" t="str">
        <f t="shared" si="2"/>
        <v>Tốt</v>
      </c>
      <c r="K45" s="101" t="s">
        <v>341</v>
      </c>
      <c r="L45" s="226"/>
      <c r="M45" s="17" t="s">
        <v>342</v>
      </c>
    </row>
    <row r="46" spans="1:13" s="16" customFormat="1" ht="18" customHeight="1" x14ac:dyDescent="0.25">
      <c r="A46" s="130">
        <v>39</v>
      </c>
      <c r="B46" s="142">
        <v>39</v>
      </c>
      <c r="C46" s="143" t="s">
        <v>1004</v>
      </c>
      <c r="D46" s="142" t="s">
        <v>333</v>
      </c>
      <c r="E46" s="144">
        <v>90</v>
      </c>
      <c r="F46" s="51" t="str">
        <f t="shared" si="3"/>
        <v>Xuất sắc</v>
      </c>
      <c r="G46" s="142">
        <v>89</v>
      </c>
      <c r="H46" s="51" t="str">
        <f t="shared" si="0"/>
        <v>Tốt</v>
      </c>
      <c r="I46" s="117">
        <v>90</v>
      </c>
      <c r="J46" s="51" t="str">
        <f t="shared" si="2"/>
        <v>Xuất sắc</v>
      </c>
      <c r="K46" s="101" t="s">
        <v>341</v>
      </c>
      <c r="L46" s="226"/>
      <c r="M46" s="17" t="s">
        <v>342</v>
      </c>
    </row>
    <row r="47" spans="1:13" s="16" customFormat="1" ht="18" customHeight="1" x14ac:dyDescent="0.25">
      <c r="A47" s="130">
        <v>40</v>
      </c>
      <c r="B47" s="142">
        <v>40</v>
      </c>
      <c r="C47" s="143" t="s">
        <v>128</v>
      </c>
      <c r="D47" s="142" t="s">
        <v>334</v>
      </c>
      <c r="E47" s="144">
        <v>86</v>
      </c>
      <c r="F47" s="51" t="str">
        <f t="shared" si="3"/>
        <v>Tốt</v>
      </c>
      <c r="G47" s="142">
        <v>84</v>
      </c>
      <c r="H47" s="51" t="str">
        <f t="shared" si="0"/>
        <v>Tốt</v>
      </c>
      <c r="I47" s="117">
        <f t="shared" si="4"/>
        <v>85</v>
      </c>
      <c r="J47" s="51" t="str">
        <f t="shared" si="2"/>
        <v>Tốt</v>
      </c>
      <c r="K47" s="101" t="s">
        <v>341</v>
      </c>
      <c r="L47" s="226"/>
      <c r="M47" s="17" t="s">
        <v>342</v>
      </c>
    </row>
    <row r="48" spans="1:13" s="16" customFormat="1" ht="18" customHeight="1" x14ac:dyDescent="0.25">
      <c r="A48" s="130">
        <v>41</v>
      </c>
      <c r="B48" s="142">
        <v>41</v>
      </c>
      <c r="C48" s="143" t="s">
        <v>129</v>
      </c>
      <c r="D48" s="142" t="s">
        <v>335</v>
      </c>
      <c r="E48" s="144">
        <v>79</v>
      </c>
      <c r="F48" s="51" t="str">
        <f t="shared" si="3"/>
        <v>Khá</v>
      </c>
      <c r="G48" s="142">
        <v>79</v>
      </c>
      <c r="H48" s="51" t="str">
        <f t="shared" si="0"/>
        <v>Khá</v>
      </c>
      <c r="I48" s="117">
        <f t="shared" si="4"/>
        <v>79</v>
      </c>
      <c r="J48" s="51" t="str">
        <f t="shared" si="2"/>
        <v>Khá</v>
      </c>
      <c r="K48" s="101" t="s">
        <v>341</v>
      </c>
      <c r="L48" s="226"/>
      <c r="M48" s="17" t="s">
        <v>342</v>
      </c>
    </row>
    <row r="49" spans="1:13" s="16" customFormat="1" ht="18" customHeight="1" x14ac:dyDescent="0.25">
      <c r="A49" s="130">
        <v>42</v>
      </c>
      <c r="B49" s="142">
        <v>42</v>
      </c>
      <c r="C49" s="143" t="s">
        <v>1005</v>
      </c>
      <c r="D49" s="142" t="s">
        <v>336</v>
      </c>
      <c r="E49" s="144">
        <v>85</v>
      </c>
      <c r="F49" s="51" t="str">
        <f t="shared" si="3"/>
        <v>Tốt</v>
      </c>
      <c r="G49" s="142">
        <v>83</v>
      </c>
      <c r="H49" s="51" t="str">
        <f t="shared" si="0"/>
        <v>Tốt</v>
      </c>
      <c r="I49" s="117">
        <f t="shared" si="4"/>
        <v>84</v>
      </c>
      <c r="J49" s="51" t="str">
        <f t="shared" si="2"/>
        <v>Tốt</v>
      </c>
      <c r="K49" s="101" t="s">
        <v>341</v>
      </c>
      <c r="L49" s="226"/>
      <c r="M49" s="17" t="s">
        <v>342</v>
      </c>
    </row>
    <row r="50" spans="1:13" s="16" customFormat="1" ht="18" customHeight="1" x14ac:dyDescent="0.25">
      <c r="A50" s="130">
        <v>43</v>
      </c>
      <c r="B50" s="142">
        <v>43</v>
      </c>
      <c r="C50" s="143" t="s">
        <v>1006</v>
      </c>
      <c r="D50" s="142" t="s">
        <v>337</v>
      </c>
      <c r="E50" s="144">
        <v>90</v>
      </c>
      <c r="F50" s="51" t="str">
        <f t="shared" si="3"/>
        <v>Xuất sắc</v>
      </c>
      <c r="G50" s="142">
        <v>90</v>
      </c>
      <c r="H50" s="51" t="str">
        <f t="shared" si="0"/>
        <v>Xuất sắc</v>
      </c>
      <c r="I50" s="117">
        <f t="shared" si="4"/>
        <v>90</v>
      </c>
      <c r="J50" s="51" t="str">
        <f t="shared" si="2"/>
        <v>Xuất sắc</v>
      </c>
      <c r="K50" s="101" t="s">
        <v>341</v>
      </c>
      <c r="L50" s="226"/>
      <c r="M50" s="17" t="s">
        <v>342</v>
      </c>
    </row>
    <row r="51" spans="1:13" s="16" customFormat="1" ht="18" customHeight="1" x14ac:dyDescent="0.25">
      <c r="A51" s="130">
        <v>44</v>
      </c>
      <c r="B51" s="142">
        <v>44</v>
      </c>
      <c r="C51" s="143" t="s">
        <v>1007</v>
      </c>
      <c r="D51" s="142" t="s">
        <v>338</v>
      </c>
      <c r="E51" s="144">
        <v>84</v>
      </c>
      <c r="F51" s="51" t="str">
        <f t="shared" si="3"/>
        <v>Tốt</v>
      </c>
      <c r="G51" s="142">
        <v>78</v>
      </c>
      <c r="H51" s="51" t="str">
        <f t="shared" si="0"/>
        <v>Khá</v>
      </c>
      <c r="I51" s="117">
        <f t="shared" si="4"/>
        <v>81</v>
      </c>
      <c r="J51" s="51" t="str">
        <f t="shared" si="2"/>
        <v>Tốt</v>
      </c>
      <c r="K51" s="101" t="s">
        <v>341</v>
      </c>
      <c r="L51" s="226"/>
      <c r="M51" s="17" t="s">
        <v>342</v>
      </c>
    </row>
    <row r="52" spans="1:13" s="16" customFormat="1" ht="18" customHeight="1" x14ac:dyDescent="0.25">
      <c r="A52" s="130">
        <v>45</v>
      </c>
      <c r="B52" s="142">
        <v>45</v>
      </c>
      <c r="C52" s="143" t="s">
        <v>1008</v>
      </c>
      <c r="D52" s="142" t="s">
        <v>339</v>
      </c>
      <c r="E52" s="144">
        <v>81</v>
      </c>
      <c r="F52" s="51" t="str">
        <f t="shared" si="3"/>
        <v>Tốt</v>
      </c>
      <c r="G52" s="142">
        <v>79</v>
      </c>
      <c r="H52" s="51" t="str">
        <f t="shared" si="0"/>
        <v>Khá</v>
      </c>
      <c r="I52" s="117">
        <f t="shared" si="4"/>
        <v>80</v>
      </c>
      <c r="J52" s="51" t="str">
        <f t="shared" si="2"/>
        <v>Tốt</v>
      </c>
      <c r="K52" s="101" t="s">
        <v>341</v>
      </c>
      <c r="L52" s="226"/>
      <c r="M52" s="17" t="s">
        <v>342</v>
      </c>
    </row>
    <row r="53" spans="1:13" s="16" customFormat="1" ht="18" customHeight="1" x14ac:dyDescent="0.25">
      <c r="A53" s="130">
        <v>46</v>
      </c>
      <c r="B53" s="142">
        <v>46</v>
      </c>
      <c r="C53" s="143" t="s">
        <v>1009</v>
      </c>
      <c r="D53" s="142" t="s">
        <v>340</v>
      </c>
      <c r="E53" s="144">
        <v>85</v>
      </c>
      <c r="F53" s="51" t="str">
        <f t="shared" si="3"/>
        <v>Tốt</v>
      </c>
      <c r="G53" s="142">
        <v>85</v>
      </c>
      <c r="H53" s="51" t="str">
        <f t="shared" si="0"/>
        <v>Tốt</v>
      </c>
      <c r="I53" s="117">
        <f t="shared" si="4"/>
        <v>85</v>
      </c>
      <c r="J53" s="51" t="str">
        <f t="shared" si="2"/>
        <v>Tốt</v>
      </c>
      <c r="K53" s="101" t="s">
        <v>341</v>
      </c>
      <c r="L53" s="226"/>
      <c r="M53" s="17" t="s">
        <v>342</v>
      </c>
    </row>
    <row r="54" spans="1:13" s="16" customFormat="1" ht="18" customHeight="1" x14ac:dyDescent="0.25">
      <c r="A54" s="130">
        <v>47</v>
      </c>
      <c r="B54" s="142">
        <v>1</v>
      </c>
      <c r="C54" s="143" t="s">
        <v>1010</v>
      </c>
      <c r="D54" s="142" t="s">
        <v>344</v>
      </c>
      <c r="E54" s="144">
        <v>82</v>
      </c>
      <c r="F54" s="51" t="str">
        <f t="shared" si="3"/>
        <v>Tốt</v>
      </c>
      <c r="G54" s="142">
        <v>84</v>
      </c>
      <c r="H54" s="51" t="str">
        <f t="shared" si="0"/>
        <v>Tốt</v>
      </c>
      <c r="I54" s="117">
        <f t="shared" si="4"/>
        <v>83</v>
      </c>
      <c r="J54" s="51" t="str">
        <f t="shared" si="2"/>
        <v>Tốt</v>
      </c>
      <c r="K54" s="101" t="s">
        <v>343</v>
      </c>
      <c r="L54" s="226"/>
      <c r="M54" s="17" t="s">
        <v>342</v>
      </c>
    </row>
    <row r="55" spans="1:13" s="16" customFormat="1" ht="18" customHeight="1" x14ac:dyDescent="0.25">
      <c r="A55" s="130">
        <v>48</v>
      </c>
      <c r="B55" s="142">
        <v>2</v>
      </c>
      <c r="C55" s="143" t="s">
        <v>1011</v>
      </c>
      <c r="D55" s="142" t="s">
        <v>345</v>
      </c>
      <c r="E55" s="144">
        <v>87</v>
      </c>
      <c r="F55" s="51" t="str">
        <f t="shared" si="3"/>
        <v>Tốt</v>
      </c>
      <c r="G55" s="142">
        <v>87</v>
      </c>
      <c r="H55" s="51" t="str">
        <f t="shared" si="0"/>
        <v>Tốt</v>
      </c>
      <c r="I55" s="117">
        <f t="shared" si="4"/>
        <v>87</v>
      </c>
      <c r="J55" s="51" t="str">
        <f t="shared" si="2"/>
        <v>Tốt</v>
      </c>
      <c r="K55" s="101" t="s">
        <v>343</v>
      </c>
      <c r="L55" s="226"/>
      <c r="M55" s="17" t="s">
        <v>342</v>
      </c>
    </row>
    <row r="56" spans="1:13" s="16" customFormat="1" ht="18" customHeight="1" x14ac:dyDescent="0.25">
      <c r="A56" s="130">
        <v>49</v>
      </c>
      <c r="B56" s="142">
        <v>3</v>
      </c>
      <c r="C56" s="143" t="s">
        <v>1012</v>
      </c>
      <c r="D56" s="142" t="s">
        <v>346</v>
      </c>
      <c r="E56" s="144">
        <v>97</v>
      </c>
      <c r="F56" s="51" t="str">
        <f t="shared" si="3"/>
        <v>Xuất sắc</v>
      </c>
      <c r="G56" s="142">
        <v>95</v>
      </c>
      <c r="H56" s="51" t="str">
        <f t="shared" si="0"/>
        <v>Xuất sắc</v>
      </c>
      <c r="I56" s="117">
        <f t="shared" si="4"/>
        <v>96</v>
      </c>
      <c r="J56" s="51" t="str">
        <f t="shared" si="2"/>
        <v>Xuất sắc</v>
      </c>
      <c r="K56" s="101" t="s">
        <v>343</v>
      </c>
      <c r="L56" s="226"/>
      <c r="M56" s="17" t="s">
        <v>342</v>
      </c>
    </row>
    <row r="57" spans="1:13" s="16" customFormat="1" ht="18" customHeight="1" x14ac:dyDescent="0.25">
      <c r="A57" s="130">
        <v>50</v>
      </c>
      <c r="B57" s="142">
        <v>4</v>
      </c>
      <c r="C57" s="143" t="s">
        <v>1013</v>
      </c>
      <c r="D57" s="142" t="s">
        <v>347</v>
      </c>
      <c r="E57" s="144">
        <v>64</v>
      </c>
      <c r="F57" s="51" t="str">
        <f t="shared" si="3"/>
        <v>Trung bình</v>
      </c>
      <c r="G57" s="142">
        <v>79</v>
      </c>
      <c r="H57" s="51" t="str">
        <f t="shared" si="0"/>
        <v>Khá</v>
      </c>
      <c r="I57" s="117">
        <f t="shared" si="4"/>
        <v>71.5</v>
      </c>
      <c r="J57" s="51" t="str">
        <f t="shared" si="2"/>
        <v>Khá</v>
      </c>
      <c r="K57" s="101" t="s">
        <v>343</v>
      </c>
      <c r="L57" s="226"/>
      <c r="M57" s="17" t="s">
        <v>342</v>
      </c>
    </row>
    <row r="58" spans="1:13" s="16" customFormat="1" ht="18" customHeight="1" x14ac:dyDescent="0.25">
      <c r="A58" s="130">
        <v>51</v>
      </c>
      <c r="B58" s="142">
        <v>5</v>
      </c>
      <c r="C58" s="143" t="s">
        <v>1014</v>
      </c>
      <c r="D58" s="142" t="s">
        <v>348</v>
      </c>
      <c r="E58" s="144">
        <v>79</v>
      </c>
      <c r="F58" s="51" t="str">
        <f t="shared" si="3"/>
        <v>Khá</v>
      </c>
      <c r="G58" s="142">
        <v>79</v>
      </c>
      <c r="H58" s="51" t="str">
        <f t="shared" si="0"/>
        <v>Khá</v>
      </c>
      <c r="I58" s="117">
        <f t="shared" si="4"/>
        <v>79</v>
      </c>
      <c r="J58" s="51" t="str">
        <f t="shared" si="2"/>
        <v>Khá</v>
      </c>
      <c r="K58" s="101" t="s">
        <v>343</v>
      </c>
      <c r="L58" s="226"/>
      <c r="M58" s="17" t="s">
        <v>342</v>
      </c>
    </row>
    <row r="59" spans="1:13" s="16" customFormat="1" ht="18" customHeight="1" x14ac:dyDescent="0.25">
      <c r="A59" s="130">
        <v>52</v>
      </c>
      <c r="B59" s="142">
        <v>6</v>
      </c>
      <c r="C59" s="143" t="s">
        <v>1015</v>
      </c>
      <c r="D59" s="142" t="s">
        <v>349</v>
      </c>
      <c r="E59" s="144">
        <v>87</v>
      </c>
      <c r="F59" s="51" t="str">
        <f t="shared" si="3"/>
        <v>Tốt</v>
      </c>
      <c r="G59" s="142">
        <v>87</v>
      </c>
      <c r="H59" s="51" t="str">
        <f t="shared" si="0"/>
        <v>Tốt</v>
      </c>
      <c r="I59" s="117">
        <f t="shared" si="4"/>
        <v>87</v>
      </c>
      <c r="J59" s="51" t="str">
        <f t="shared" si="2"/>
        <v>Tốt</v>
      </c>
      <c r="K59" s="101" t="s">
        <v>343</v>
      </c>
      <c r="L59" s="226"/>
      <c r="M59" s="17" t="s">
        <v>342</v>
      </c>
    </row>
    <row r="60" spans="1:13" s="16" customFormat="1" ht="18" customHeight="1" x14ac:dyDescent="0.25">
      <c r="A60" s="130">
        <v>53</v>
      </c>
      <c r="B60" s="142">
        <v>7</v>
      </c>
      <c r="C60" s="143" t="s">
        <v>1016</v>
      </c>
      <c r="D60" s="142" t="s">
        <v>350</v>
      </c>
      <c r="E60" s="144">
        <v>84</v>
      </c>
      <c r="F60" s="51" t="str">
        <f t="shared" si="3"/>
        <v>Tốt</v>
      </c>
      <c r="G60" s="142">
        <v>88</v>
      </c>
      <c r="H60" s="51" t="str">
        <f t="shared" si="0"/>
        <v>Tốt</v>
      </c>
      <c r="I60" s="117">
        <f t="shared" si="4"/>
        <v>86</v>
      </c>
      <c r="J60" s="51" t="str">
        <f t="shared" si="2"/>
        <v>Tốt</v>
      </c>
      <c r="K60" s="101" t="s">
        <v>343</v>
      </c>
      <c r="L60" s="226"/>
      <c r="M60" s="17" t="s">
        <v>342</v>
      </c>
    </row>
    <row r="61" spans="1:13" s="16" customFormat="1" ht="18" customHeight="1" x14ac:dyDescent="0.25">
      <c r="A61" s="130">
        <v>54</v>
      </c>
      <c r="B61" s="142">
        <v>8</v>
      </c>
      <c r="C61" s="143" t="s">
        <v>1017</v>
      </c>
      <c r="D61" s="142" t="s">
        <v>351</v>
      </c>
      <c r="E61" s="144">
        <v>83</v>
      </c>
      <c r="F61" s="51" t="str">
        <f t="shared" si="3"/>
        <v>Tốt</v>
      </c>
      <c r="G61" s="142">
        <v>80</v>
      </c>
      <c r="H61" s="51" t="str">
        <f t="shared" si="0"/>
        <v>Tốt</v>
      </c>
      <c r="I61" s="117">
        <f t="shared" si="4"/>
        <v>81.5</v>
      </c>
      <c r="J61" s="51" t="str">
        <f t="shared" si="2"/>
        <v>Tốt</v>
      </c>
      <c r="K61" s="101" t="s">
        <v>343</v>
      </c>
      <c r="L61" s="226"/>
      <c r="M61" s="17" t="s">
        <v>342</v>
      </c>
    </row>
    <row r="62" spans="1:13" s="16" customFormat="1" ht="18" customHeight="1" x14ac:dyDescent="0.25">
      <c r="A62" s="130">
        <v>55</v>
      </c>
      <c r="B62" s="142">
        <v>9</v>
      </c>
      <c r="C62" s="143" t="s">
        <v>1018</v>
      </c>
      <c r="D62" s="142" t="s">
        <v>352</v>
      </c>
      <c r="E62" s="144">
        <v>94</v>
      </c>
      <c r="F62" s="51" t="str">
        <f t="shared" si="3"/>
        <v>Xuất sắc</v>
      </c>
      <c r="G62" s="142">
        <v>94</v>
      </c>
      <c r="H62" s="51" t="str">
        <f t="shared" si="0"/>
        <v>Xuất sắc</v>
      </c>
      <c r="I62" s="117">
        <f t="shared" si="4"/>
        <v>94</v>
      </c>
      <c r="J62" s="51" t="str">
        <f t="shared" si="2"/>
        <v>Xuất sắc</v>
      </c>
      <c r="K62" s="101" t="s">
        <v>343</v>
      </c>
      <c r="L62" s="226"/>
      <c r="M62" s="17" t="s">
        <v>342</v>
      </c>
    </row>
    <row r="63" spans="1:13" s="16" customFormat="1" ht="18" customHeight="1" x14ac:dyDescent="0.25">
      <c r="A63" s="130">
        <v>56</v>
      </c>
      <c r="B63" s="142">
        <v>10</v>
      </c>
      <c r="C63" s="143" t="s">
        <v>1019</v>
      </c>
      <c r="D63" s="142" t="s">
        <v>353</v>
      </c>
      <c r="E63" s="144">
        <v>84</v>
      </c>
      <c r="F63" s="51" t="str">
        <f t="shared" si="3"/>
        <v>Tốt</v>
      </c>
      <c r="G63" s="142">
        <v>84</v>
      </c>
      <c r="H63" s="51" t="str">
        <f t="shared" si="0"/>
        <v>Tốt</v>
      </c>
      <c r="I63" s="117">
        <f t="shared" si="4"/>
        <v>84</v>
      </c>
      <c r="J63" s="51" t="str">
        <f t="shared" si="2"/>
        <v>Tốt</v>
      </c>
      <c r="K63" s="101" t="s">
        <v>343</v>
      </c>
      <c r="L63" s="226"/>
      <c r="M63" s="17" t="s">
        <v>342</v>
      </c>
    </row>
    <row r="64" spans="1:13" s="16" customFormat="1" ht="18" customHeight="1" x14ac:dyDescent="0.25">
      <c r="A64" s="130">
        <v>57</v>
      </c>
      <c r="B64" s="142">
        <v>11</v>
      </c>
      <c r="C64" s="143" t="s">
        <v>1020</v>
      </c>
      <c r="D64" s="142" t="s">
        <v>354</v>
      </c>
      <c r="E64" s="144">
        <v>87</v>
      </c>
      <c r="F64" s="51" t="str">
        <f t="shared" si="3"/>
        <v>Tốt</v>
      </c>
      <c r="G64" s="142">
        <v>89</v>
      </c>
      <c r="H64" s="51" t="str">
        <f t="shared" si="0"/>
        <v>Tốt</v>
      </c>
      <c r="I64" s="117">
        <f t="shared" si="4"/>
        <v>88</v>
      </c>
      <c r="J64" s="51" t="str">
        <f t="shared" si="2"/>
        <v>Tốt</v>
      </c>
      <c r="K64" s="101" t="s">
        <v>343</v>
      </c>
      <c r="L64" s="226"/>
      <c r="M64" s="17" t="s">
        <v>342</v>
      </c>
    </row>
    <row r="65" spans="1:13" s="16" customFormat="1" ht="18" customHeight="1" x14ac:dyDescent="0.25">
      <c r="A65" s="130">
        <v>58</v>
      </c>
      <c r="B65" s="142">
        <v>12</v>
      </c>
      <c r="C65" s="143" t="s">
        <v>1021</v>
      </c>
      <c r="D65" s="142" t="s">
        <v>355</v>
      </c>
      <c r="E65" s="144">
        <v>88</v>
      </c>
      <c r="F65" s="51" t="str">
        <f t="shared" si="3"/>
        <v>Tốt</v>
      </c>
      <c r="G65" s="142">
        <v>89</v>
      </c>
      <c r="H65" s="51" t="str">
        <f t="shared" si="0"/>
        <v>Tốt</v>
      </c>
      <c r="I65" s="117">
        <f t="shared" si="4"/>
        <v>88.5</v>
      </c>
      <c r="J65" s="51" t="str">
        <f t="shared" si="2"/>
        <v>Tốt</v>
      </c>
      <c r="K65" s="101" t="s">
        <v>343</v>
      </c>
      <c r="L65" s="226"/>
      <c r="M65" s="17" t="s">
        <v>342</v>
      </c>
    </row>
    <row r="66" spans="1:13" s="16" customFormat="1" ht="18" customHeight="1" x14ac:dyDescent="0.25">
      <c r="A66" s="130">
        <v>59</v>
      </c>
      <c r="B66" s="142">
        <v>13</v>
      </c>
      <c r="C66" s="143" t="s">
        <v>1022</v>
      </c>
      <c r="D66" s="142" t="s">
        <v>356</v>
      </c>
      <c r="E66" s="142">
        <v>84</v>
      </c>
      <c r="F66" s="51" t="str">
        <f t="shared" si="3"/>
        <v>Tốt</v>
      </c>
      <c r="G66" s="142">
        <v>86</v>
      </c>
      <c r="H66" s="51" t="str">
        <f t="shared" si="0"/>
        <v>Tốt</v>
      </c>
      <c r="I66" s="117">
        <f t="shared" si="4"/>
        <v>85</v>
      </c>
      <c r="J66" s="51" t="str">
        <f t="shared" si="2"/>
        <v>Tốt</v>
      </c>
      <c r="K66" s="101" t="s">
        <v>343</v>
      </c>
      <c r="L66" s="226"/>
      <c r="M66" s="17" t="s">
        <v>342</v>
      </c>
    </row>
    <row r="67" spans="1:13" s="16" customFormat="1" ht="18" customHeight="1" x14ac:dyDescent="0.25">
      <c r="A67" s="130">
        <v>60</v>
      </c>
      <c r="B67" s="142">
        <v>14</v>
      </c>
      <c r="C67" s="143" t="s">
        <v>1023</v>
      </c>
      <c r="D67" s="142" t="s">
        <v>357</v>
      </c>
      <c r="E67" s="142">
        <v>80</v>
      </c>
      <c r="F67" s="51" t="str">
        <f t="shared" si="3"/>
        <v>Tốt</v>
      </c>
      <c r="G67" s="142">
        <v>80</v>
      </c>
      <c r="H67" s="51" t="str">
        <f t="shared" si="0"/>
        <v>Tốt</v>
      </c>
      <c r="I67" s="117">
        <f t="shared" si="4"/>
        <v>80</v>
      </c>
      <c r="J67" s="51" t="str">
        <f t="shared" si="2"/>
        <v>Tốt</v>
      </c>
      <c r="K67" s="101" t="s">
        <v>343</v>
      </c>
      <c r="L67" s="226"/>
      <c r="M67" s="17" t="s">
        <v>342</v>
      </c>
    </row>
    <row r="68" spans="1:13" s="16" customFormat="1" ht="18" customHeight="1" x14ac:dyDescent="0.25">
      <c r="A68" s="130">
        <v>61</v>
      </c>
      <c r="B68" s="142">
        <v>15</v>
      </c>
      <c r="C68" s="143" t="s">
        <v>1024</v>
      </c>
      <c r="D68" s="142" t="s">
        <v>358</v>
      </c>
      <c r="E68" s="142">
        <v>84</v>
      </c>
      <c r="F68" s="51" t="str">
        <f t="shared" si="3"/>
        <v>Tốt</v>
      </c>
      <c r="G68" s="142">
        <v>84</v>
      </c>
      <c r="H68" s="51" t="str">
        <f t="shared" si="0"/>
        <v>Tốt</v>
      </c>
      <c r="I68" s="117">
        <f t="shared" si="4"/>
        <v>84</v>
      </c>
      <c r="J68" s="51" t="str">
        <f t="shared" si="2"/>
        <v>Tốt</v>
      </c>
      <c r="K68" s="101" t="s">
        <v>343</v>
      </c>
      <c r="L68" s="226"/>
      <c r="M68" s="17" t="s">
        <v>342</v>
      </c>
    </row>
    <row r="69" spans="1:13" s="16" customFormat="1" ht="18" customHeight="1" x14ac:dyDescent="0.25">
      <c r="A69" s="130">
        <v>62</v>
      </c>
      <c r="B69" s="142">
        <v>16</v>
      </c>
      <c r="C69" s="143" t="s">
        <v>1025</v>
      </c>
      <c r="D69" s="142" t="s">
        <v>359</v>
      </c>
      <c r="E69" s="142">
        <v>83</v>
      </c>
      <c r="F69" s="51" t="str">
        <f t="shared" si="3"/>
        <v>Tốt</v>
      </c>
      <c r="G69" s="142">
        <v>81</v>
      </c>
      <c r="H69" s="51" t="str">
        <f t="shared" si="0"/>
        <v>Tốt</v>
      </c>
      <c r="I69" s="117">
        <f t="shared" si="4"/>
        <v>82</v>
      </c>
      <c r="J69" s="51" t="str">
        <f t="shared" si="2"/>
        <v>Tốt</v>
      </c>
      <c r="K69" s="101" t="s">
        <v>343</v>
      </c>
      <c r="L69" s="226"/>
      <c r="M69" s="17" t="s">
        <v>342</v>
      </c>
    </row>
    <row r="70" spans="1:13" s="16" customFormat="1" ht="18" customHeight="1" x14ac:dyDescent="0.25">
      <c r="A70" s="130">
        <v>63</v>
      </c>
      <c r="B70" s="142">
        <v>17</v>
      </c>
      <c r="C70" s="143" t="s">
        <v>1026</v>
      </c>
      <c r="D70" s="142" t="s">
        <v>360</v>
      </c>
      <c r="E70" s="142">
        <v>80</v>
      </c>
      <c r="F70" s="51" t="str">
        <f t="shared" si="3"/>
        <v>Tốt</v>
      </c>
      <c r="G70" s="142">
        <v>88</v>
      </c>
      <c r="H70" s="51" t="str">
        <f t="shared" si="0"/>
        <v>Tốt</v>
      </c>
      <c r="I70" s="117">
        <f t="shared" si="4"/>
        <v>84</v>
      </c>
      <c r="J70" s="51" t="str">
        <f t="shared" si="2"/>
        <v>Tốt</v>
      </c>
      <c r="K70" s="101" t="s">
        <v>343</v>
      </c>
      <c r="L70" s="226"/>
      <c r="M70" s="17" t="s">
        <v>342</v>
      </c>
    </row>
    <row r="71" spans="1:13" s="16" customFormat="1" ht="18" customHeight="1" x14ac:dyDescent="0.25">
      <c r="A71" s="130">
        <v>64</v>
      </c>
      <c r="B71" s="142">
        <v>18</v>
      </c>
      <c r="C71" s="143" t="s">
        <v>1027</v>
      </c>
      <c r="D71" s="142" t="s">
        <v>361</v>
      </c>
      <c r="E71" s="142">
        <v>79</v>
      </c>
      <c r="F71" s="51" t="str">
        <f t="shared" si="3"/>
        <v>Khá</v>
      </c>
      <c r="G71" s="142">
        <v>79</v>
      </c>
      <c r="H71" s="51" t="str">
        <f t="shared" si="0"/>
        <v>Khá</v>
      </c>
      <c r="I71" s="117">
        <f t="shared" si="4"/>
        <v>79</v>
      </c>
      <c r="J71" s="51" t="str">
        <f t="shared" si="2"/>
        <v>Khá</v>
      </c>
      <c r="K71" s="101" t="s">
        <v>343</v>
      </c>
      <c r="L71" s="226"/>
      <c r="M71" s="17" t="s">
        <v>342</v>
      </c>
    </row>
    <row r="72" spans="1:13" s="16" customFormat="1" ht="18" customHeight="1" x14ac:dyDescent="0.25">
      <c r="A72" s="130">
        <v>65</v>
      </c>
      <c r="B72" s="142">
        <v>19</v>
      </c>
      <c r="C72" s="143" t="s">
        <v>1028</v>
      </c>
      <c r="D72" s="142" t="s">
        <v>362</v>
      </c>
      <c r="E72" s="142">
        <v>79</v>
      </c>
      <c r="F72" s="51" t="str">
        <f t="shared" si="3"/>
        <v>Khá</v>
      </c>
      <c r="G72" s="142">
        <v>77</v>
      </c>
      <c r="H72" s="51" t="str">
        <f t="shared" ref="H72:H135" si="5">IF(G72&gt;=90,"Xuất sắc",IF(AND(G72&lt;90,G72&gt;=80),"Tốt",IF(AND(G72&lt;80,G72&gt;=65),"Khá",IF(AND(G72&lt;65,G72&gt;=50),"Trung bình",IF(AND(G72&lt;50,G72&gt;=35),"Yếu",IF(AND(G72&lt;35,G72&gt;=1),"Kém",IF(AND(G72&lt;1),"Không xếp loại")))))))</f>
        <v>Khá</v>
      </c>
      <c r="I72" s="117">
        <f t="shared" si="4"/>
        <v>78</v>
      </c>
      <c r="J72" s="51" t="str">
        <f t="shared" ref="J72:J135" si="6">IF(I72&gt;=90,"Xuất sắc",IF(AND(I72&lt;90,I72&gt;=80),"Tốt",IF(AND(I72&lt;80,I72&gt;=65),"Khá",IF(AND(I72&lt;65,I72&gt;=50),"Trung bình",IF(AND(I72&lt;50,I72&gt;=35),"Yếu",IF(AND(I72&lt;35,I72&gt;=1),"Kém",IF(AND(I72&lt;1),"Không xếp loại")))))))</f>
        <v>Khá</v>
      </c>
      <c r="K72" s="101" t="s">
        <v>343</v>
      </c>
      <c r="L72" s="226"/>
      <c r="M72" s="17" t="s">
        <v>342</v>
      </c>
    </row>
    <row r="73" spans="1:13" s="16" customFormat="1" ht="18" customHeight="1" x14ac:dyDescent="0.25">
      <c r="A73" s="130">
        <v>66</v>
      </c>
      <c r="B73" s="142">
        <v>20</v>
      </c>
      <c r="C73" s="143" t="s">
        <v>1029</v>
      </c>
      <c r="D73" s="142" t="s">
        <v>363</v>
      </c>
      <c r="E73" s="142">
        <v>83</v>
      </c>
      <c r="F73" s="51" t="str">
        <f t="shared" ref="F73:F136" si="7">IF(E73&gt;=90,"Xuất sắc",IF(AND(E73&lt;90,E73&gt;=80),"Tốt",IF(AND(E73&lt;80,E73&gt;=65),"Khá",IF(AND(E73&lt;65,E73&gt;=50),"Trung bình",IF(AND(E73&lt;50,E73&gt;=35),"Yếu",IF(AND(E73&lt;35,E73&gt;=1),"Kém",IF(AND(E73&lt;1),"Không xếp loại")))))))</f>
        <v>Tốt</v>
      </c>
      <c r="G73" s="142">
        <v>78</v>
      </c>
      <c r="H73" s="51" t="str">
        <f t="shared" si="5"/>
        <v>Khá</v>
      </c>
      <c r="I73" s="117">
        <f t="shared" si="4"/>
        <v>80.5</v>
      </c>
      <c r="J73" s="51" t="str">
        <f t="shared" si="6"/>
        <v>Tốt</v>
      </c>
      <c r="K73" s="101" t="s">
        <v>343</v>
      </c>
      <c r="L73" s="226"/>
      <c r="M73" s="17" t="s">
        <v>342</v>
      </c>
    </row>
    <row r="74" spans="1:13" s="16" customFormat="1" ht="18" customHeight="1" x14ac:dyDescent="0.25">
      <c r="A74" s="130">
        <v>67</v>
      </c>
      <c r="B74" s="142">
        <v>21</v>
      </c>
      <c r="C74" s="143" t="s">
        <v>1030</v>
      </c>
      <c r="D74" s="142" t="s">
        <v>364</v>
      </c>
      <c r="E74" s="142">
        <v>84</v>
      </c>
      <c r="F74" s="51" t="str">
        <f t="shared" si="7"/>
        <v>Tốt</v>
      </c>
      <c r="G74" s="142">
        <v>86</v>
      </c>
      <c r="H74" s="51" t="str">
        <f t="shared" si="5"/>
        <v>Tốt</v>
      </c>
      <c r="I74" s="117">
        <f t="shared" si="4"/>
        <v>85</v>
      </c>
      <c r="J74" s="51" t="str">
        <f t="shared" si="6"/>
        <v>Tốt</v>
      </c>
      <c r="K74" s="101" t="s">
        <v>343</v>
      </c>
      <c r="L74" s="226"/>
      <c r="M74" s="17" t="s">
        <v>342</v>
      </c>
    </row>
    <row r="75" spans="1:13" s="16" customFormat="1" ht="18" customHeight="1" x14ac:dyDescent="0.25">
      <c r="A75" s="130">
        <v>68</v>
      </c>
      <c r="B75" s="142">
        <v>22</v>
      </c>
      <c r="C75" s="143" t="s">
        <v>1031</v>
      </c>
      <c r="D75" s="142" t="s">
        <v>365</v>
      </c>
      <c r="E75" s="142">
        <v>80</v>
      </c>
      <c r="F75" s="51" t="str">
        <f t="shared" si="7"/>
        <v>Tốt</v>
      </c>
      <c r="G75" s="142">
        <v>79</v>
      </c>
      <c r="H75" s="51" t="str">
        <f t="shared" si="5"/>
        <v>Khá</v>
      </c>
      <c r="I75" s="117">
        <v>80</v>
      </c>
      <c r="J75" s="51" t="str">
        <f t="shared" si="6"/>
        <v>Tốt</v>
      </c>
      <c r="K75" s="101" t="s">
        <v>343</v>
      </c>
      <c r="L75" s="226"/>
      <c r="M75" s="17" t="s">
        <v>342</v>
      </c>
    </row>
    <row r="76" spans="1:13" s="16" customFormat="1" ht="18" customHeight="1" x14ac:dyDescent="0.25">
      <c r="A76" s="130">
        <v>69</v>
      </c>
      <c r="B76" s="142">
        <v>23</v>
      </c>
      <c r="C76" s="143" t="s">
        <v>1032</v>
      </c>
      <c r="D76" s="142" t="s">
        <v>366</v>
      </c>
      <c r="E76" s="142">
        <v>84</v>
      </c>
      <c r="F76" s="51" t="str">
        <f t="shared" si="7"/>
        <v>Tốt</v>
      </c>
      <c r="G76" s="142">
        <v>88</v>
      </c>
      <c r="H76" s="51" t="str">
        <f t="shared" si="5"/>
        <v>Tốt</v>
      </c>
      <c r="I76" s="117">
        <f t="shared" si="4"/>
        <v>86</v>
      </c>
      <c r="J76" s="51" t="str">
        <f t="shared" si="6"/>
        <v>Tốt</v>
      </c>
      <c r="K76" s="101" t="s">
        <v>343</v>
      </c>
      <c r="L76" s="226"/>
      <c r="M76" s="17" t="s">
        <v>342</v>
      </c>
    </row>
    <row r="77" spans="1:13" s="16" customFormat="1" ht="18" customHeight="1" x14ac:dyDescent="0.25">
      <c r="A77" s="130">
        <v>70</v>
      </c>
      <c r="B77" s="142">
        <v>24</v>
      </c>
      <c r="C77" s="143" t="s">
        <v>1033</v>
      </c>
      <c r="D77" s="142" t="s">
        <v>367</v>
      </c>
      <c r="E77" s="142">
        <v>97</v>
      </c>
      <c r="F77" s="51" t="str">
        <f t="shared" si="7"/>
        <v>Xuất sắc</v>
      </c>
      <c r="G77" s="142">
        <v>95</v>
      </c>
      <c r="H77" s="51" t="str">
        <f t="shared" si="5"/>
        <v>Xuất sắc</v>
      </c>
      <c r="I77" s="117">
        <f t="shared" si="4"/>
        <v>96</v>
      </c>
      <c r="J77" s="51" t="str">
        <f t="shared" si="6"/>
        <v>Xuất sắc</v>
      </c>
      <c r="K77" s="101" t="s">
        <v>343</v>
      </c>
      <c r="L77" s="226"/>
      <c r="M77" s="17" t="s">
        <v>342</v>
      </c>
    </row>
    <row r="78" spans="1:13" s="16" customFormat="1" ht="18" customHeight="1" x14ac:dyDescent="0.25">
      <c r="A78" s="130">
        <v>71</v>
      </c>
      <c r="B78" s="142">
        <v>25</v>
      </c>
      <c r="C78" s="143" t="s">
        <v>1034</v>
      </c>
      <c r="D78" s="142" t="s">
        <v>368</v>
      </c>
      <c r="E78" s="142">
        <v>84</v>
      </c>
      <c r="F78" s="51" t="str">
        <f t="shared" si="7"/>
        <v>Tốt</v>
      </c>
      <c r="G78" s="142">
        <v>86</v>
      </c>
      <c r="H78" s="51" t="str">
        <f t="shared" si="5"/>
        <v>Tốt</v>
      </c>
      <c r="I78" s="117">
        <f t="shared" si="4"/>
        <v>85</v>
      </c>
      <c r="J78" s="51" t="str">
        <f t="shared" si="6"/>
        <v>Tốt</v>
      </c>
      <c r="K78" s="101" t="s">
        <v>343</v>
      </c>
      <c r="L78" s="226"/>
      <c r="M78" s="17" t="s">
        <v>342</v>
      </c>
    </row>
    <row r="79" spans="1:13" s="16" customFormat="1" ht="18" customHeight="1" x14ac:dyDescent="0.25">
      <c r="A79" s="130">
        <v>72</v>
      </c>
      <c r="B79" s="142">
        <v>26</v>
      </c>
      <c r="C79" s="143" t="s">
        <v>145</v>
      </c>
      <c r="D79" s="142" t="s">
        <v>369</v>
      </c>
      <c r="E79" s="142">
        <v>82</v>
      </c>
      <c r="F79" s="51" t="str">
        <f t="shared" si="7"/>
        <v>Tốt</v>
      </c>
      <c r="G79" s="142">
        <v>82</v>
      </c>
      <c r="H79" s="51" t="str">
        <f t="shared" si="5"/>
        <v>Tốt</v>
      </c>
      <c r="I79" s="117">
        <f t="shared" si="4"/>
        <v>82</v>
      </c>
      <c r="J79" s="51" t="str">
        <f t="shared" si="6"/>
        <v>Tốt</v>
      </c>
      <c r="K79" s="101" t="s">
        <v>343</v>
      </c>
      <c r="L79" s="226"/>
      <c r="M79" s="17" t="s">
        <v>342</v>
      </c>
    </row>
    <row r="80" spans="1:13" s="16" customFormat="1" ht="18" customHeight="1" x14ac:dyDescent="0.25">
      <c r="A80" s="130">
        <v>73</v>
      </c>
      <c r="B80" s="142">
        <v>27</v>
      </c>
      <c r="C80" s="143" t="s">
        <v>1035</v>
      </c>
      <c r="D80" s="142" t="s">
        <v>370</v>
      </c>
      <c r="E80" s="142">
        <v>84</v>
      </c>
      <c r="F80" s="51" t="str">
        <f t="shared" si="7"/>
        <v>Tốt</v>
      </c>
      <c r="G80" s="142">
        <v>86</v>
      </c>
      <c r="H80" s="51" t="str">
        <f t="shared" si="5"/>
        <v>Tốt</v>
      </c>
      <c r="I80" s="117">
        <f t="shared" si="4"/>
        <v>85</v>
      </c>
      <c r="J80" s="51" t="str">
        <f t="shared" si="6"/>
        <v>Tốt</v>
      </c>
      <c r="K80" s="101" t="s">
        <v>343</v>
      </c>
      <c r="L80" s="226"/>
      <c r="M80" s="17" t="s">
        <v>342</v>
      </c>
    </row>
    <row r="81" spans="1:13" s="16" customFormat="1" ht="18" customHeight="1" x14ac:dyDescent="0.25">
      <c r="A81" s="130">
        <v>74</v>
      </c>
      <c r="B81" s="142">
        <v>28</v>
      </c>
      <c r="C81" s="143" t="s">
        <v>1036</v>
      </c>
      <c r="D81" s="142" t="s">
        <v>371</v>
      </c>
      <c r="E81" s="142">
        <v>84</v>
      </c>
      <c r="F81" s="51" t="str">
        <f t="shared" si="7"/>
        <v>Tốt</v>
      </c>
      <c r="G81" s="142">
        <v>84</v>
      </c>
      <c r="H81" s="51" t="str">
        <f t="shared" si="5"/>
        <v>Tốt</v>
      </c>
      <c r="I81" s="117">
        <f t="shared" si="4"/>
        <v>84</v>
      </c>
      <c r="J81" s="51" t="str">
        <f t="shared" si="6"/>
        <v>Tốt</v>
      </c>
      <c r="K81" s="101" t="s">
        <v>343</v>
      </c>
      <c r="L81" s="226"/>
      <c r="M81" s="17" t="s">
        <v>342</v>
      </c>
    </row>
    <row r="82" spans="1:13" s="16" customFormat="1" ht="18" customHeight="1" x14ac:dyDescent="0.25">
      <c r="A82" s="130">
        <v>75</v>
      </c>
      <c r="B82" s="142">
        <v>29</v>
      </c>
      <c r="C82" s="143" t="s">
        <v>1037</v>
      </c>
      <c r="D82" s="142" t="s">
        <v>372</v>
      </c>
      <c r="E82" s="142">
        <v>79</v>
      </c>
      <c r="F82" s="51" t="str">
        <f t="shared" si="7"/>
        <v>Khá</v>
      </c>
      <c r="G82" s="142">
        <v>77</v>
      </c>
      <c r="H82" s="51" t="str">
        <f t="shared" si="5"/>
        <v>Khá</v>
      </c>
      <c r="I82" s="117">
        <f t="shared" si="4"/>
        <v>78</v>
      </c>
      <c r="J82" s="51" t="str">
        <f t="shared" si="6"/>
        <v>Khá</v>
      </c>
      <c r="K82" s="101" t="s">
        <v>343</v>
      </c>
      <c r="L82" s="226"/>
      <c r="M82" s="17" t="s">
        <v>342</v>
      </c>
    </row>
    <row r="83" spans="1:13" s="16" customFormat="1" ht="18" customHeight="1" x14ac:dyDescent="0.25">
      <c r="A83" s="130">
        <v>76</v>
      </c>
      <c r="B83" s="142">
        <v>30</v>
      </c>
      <c r="C83" s="143" t="s">
        <v>1038</v>
      </c>
      <c r="D83" s="142" t="s">
        <v>373</v>
      </c>
      <c r="E83" s="142">
        <v>79</v>
      </c>
      <c r="F83" s="51" t="str">
        <f t="shared" si="7"/>
        <v>Khá</v>
      </c>
      <c r="G83" s="142">
        <v>77</v>
      </c>
      <c r="H83" s="51" t="str">
        <f t="shared" si="5"/>
        <v>Khá</v>
      </c>
      <c r="I83" s="117">
        <f t="shared" si="4"/>
        <v>78</v>
      </c>
      <c r="J83" s="51" t="str">
        <f t="shared" si="6"/>
        <v>Khá</v>
      </c>
      <c r="K83" s="101" t="s">
        <v>343</v>
      </c>
      <c r="L83" s="226"/>
      <c r="M83" s="17" t="s">
        <v>342</v>
      </c>
    </row>
    <row r="84" spans="1:13" s="16" customFormat="1" ht="18" customHeight="1" x14ac:dyDescent="0.25">
      <c r="A84" s="130">
        <v>77</v>
      </c>
      <c r="B84" s="142">
        <v>31</v>
      </c>
      <c r="C84" s="143" t="s">
        <v>1039</v>
      </c>
      <c r="D84" s="142" t="s">
        <v>374</v>
      </c>
      <c r="E84" s="142">
        <v>89</v>
      </c>
      <c r="F84" s="51" t="str">
        <f t="shared" si="7"/>
        <v>Tốt</v>
      </c>
      <c r="G84" s="142">
        <v>85</v>
      </c>
      <c r="H84" s="51" t="str">
        <f t="shared" si="5"/>
        <v>Tốt</v>
      </c>
      <c r="I84" s="117">
        <f t="shared" si="4"/>
        <v>87</v>
      </c>
      <c r="J84" s="51" t="str">
        <f t="shared" si="6"/>
        <v>Tốt</v>
      </c>
      <c r="K84" s="101" t="s">
        <v>343</v>
      </c>
      <c r="L84" s="226"/>
      <c r="M84" s="17" t="s">
        <v>342</v>
      </c>
    </row>
    <row r="85" spans="1:13" s="16" customFormat="1" ht="18" customHeight="1" x14ac:dyDescent="0.25">
      <c r="A85" s="130">
        <v>78</v>
      </c>
      <c r="B85" s="142">
        <v>32</v>
      </c>
      <c r="C85" s="143" t="s">
        <v>196</v>
      </c>
      <c r="D85" s="142" t="s">
        <v>375</v>
      </c>
      <c r="E85" s="142">
        <v>79</v>
      </c>
      <c r="F85" s="51" t="str">
        <f t="shared" si="7"/>
        <v>Khá</v>
      </c>
      <c r="G85" s="142">
        <v>79</v>
      </c>
      <c r="H85" s="51" t="str">
        <f t="shared" si="5"/>
        <v>Khá</v>
      </c>
      <c r="I85" s="117">
        <f t="shared" si="4"/>
        <v>79</v>
      </c>
      <c r="J85" s="51" t="str">
        <f t="shared" si="6"/>
        <v>Khá</v>
      </c>
      <c r="K85" s="101" t="s">
        <v>343</v>
      </c>
      <c r="L85" s="226"/>
      <c r="M85" s="17" t="s">
        <v>342</v>
      </c>
    </row>
    <row r="86" spans="1:13" s="16" customFormat="1" ht="18" customHeight="1" x14ac:dyDescent="0.25">
      <c r="A86" s="130">
        <v>79</v>
      </c>
      <c r="B86" s="142">
        <v>33</v>
      </c>
      <c r="C86" s="143" t="s">
        <v>1040</v>
      </c>
      <c r="D86" s="142" t="s">
        <v>376</v>
      </c>
      <c r="E86" s="142">
        <v>84</v>
      </c>
      <c r="F86" s="51" t="str">
        <f t="shared" si="7"/>
        <v>Tốt</v>
      </c>
      <c r="G86" s="142">
        <v>84</v>
      </c>
      <c r="H86" s="51" t="str">
        <f t="shared" si="5"/>
        <v>Tốt</v>
      </c>
      <c r="I86" s="117">
        <f t="shared" si="4"/>
        <v>84</v>
      </c>
      <c r="J86" s="51" t="str">
        <f t="shared" si="6"/>
        <v>Tốt</v>
      </c>
      <c r="K86" s="101" t="s">
        <v>343</v>
      </c>
      <c r="L86" s="226"/>
      <c r="M86" s="17" t="s">
        <v>342</v>
      </c>
    </row>
    <row r="87" spans="1:13" s="16" customFormat="1" ht="18" customHeight="1" x14ac:dyDescent="0.25">
      <c r="A87" s="130">
        <v>80</v>
      </c>
      <c r="B87" s="142">
        <v>34</v>
      </c>
      <c r="C87" s="143" t="s">
        <v>147</v>
      </c>
      <c r="D87" s="142" t="s">
        <v>377</v>
      </c>
      <c r="E87" s="142">
        <v>88</v>
      </c>
      <c r="F87" s="51" t="str">
        <f t="shared" si="7"/>
        <v>Tốt</v>
      </c>
      <c r="G87" s="142">
        <v>88</v>
      </c>
      <c r="H87" s="51" t="str">
        <f t="shared" si="5"/>
        <v>Tốt</v>
      </c>
      <c r="I87" s="117">
        <f t="shared" si="4"/>
        <v>88</v>
      </c>
      <c r="J87" s="51" t="str">
        <f t="shared" si="6"/>
        <v>Tốt</v>
      </c>
      <c r="K87" s="101" t="s">
        <v>343</v>
      </c>
      <c r="L87" s="226"/>
      <c r="M87" s="17" t="s">
        <v>342</v>
      </c>
    </row>
    <row r="88" spans="1:13" s="16" customFormat="1" ht="18" customHeight="1" x14ac:dyDescent="0.25">
      <c r="A88" s="130">
        <v>81</v>
      </c>
      <c r="B88" s="142">
        <v>35</v>
      </c>
      <c r="C88" s="143" t="s">
        <v>1041</v>
      </c>
      <c r="D88" s="142" t="s">
        <v>378</v>
      </c>
      <c r="E88" s="142">
        <v>88</v>
      </c>
      <c r="F88" s="51" t="str">
        <f t="shared" si="7"/>
        <v>Tốt</v>
      </c>
      <c r="G88" s="142">
        <v>90</v>
      </c>
      <c r="H88" s="51" t="str">
        <f t="shared" si="5"/>
        <v>Xuất sắc</v>
      </c>
      <c r="I88" s="117">
        <f t="shared" si="4"/>
        <v>89</v>
      </c>
      <c r="J88" s="51" t="str">
        <f t="shared" si="6"/>
        <v>Tốt</v>
      </c>
      <c r="K88" s="101" t="s">
        <v>343</v>
      </c>
      <c r="L88" s="226"/>
      <c r="M88" s="17" t="s">
        <v>342</v>
      </c>
    </row>
    <row r="89" spans="1:13" s="16" customFormat="1" ht="18" customHeight="1" x14ac:dyDescent="0.25">
      <c r="A89" s="130">
        <v>82</v>
      </c>
      <c r="B89" s="142">
        <v>36</v>
      </c>
      <c r="C89" s="143" t="s">
        <v>1042</v>
      </c>
      <c r="D89" s="142" t="s">
        <v>379</v>
      </c>
      <c r="E89" s="142">
        <v>84</v>
      </c>
      <c r="F89" s="51" t="str">
        <f t="shared" si="7"/>
        <v>Tốt</v>
      </c>
      <c r="G89" s="142">
        <v>84</v>
      </c>
      <c r="H89" s="51" t="str">
        <f t="shared" si="5"/>
        <v>Tốt</v>
      </c>
      <c r="I89" s="117">
        <f t="shared" ref="I89:I152" si="8">(E89+G89)/2</f>
        <v>84</v>
      </c>
      <c r="J89" s="51" t="str">
        <f t="shared" si="6"/>
        <v>Tốt</v>
      </c>
      <c r="K89" s="101" t="s">
        <v>343</v>
      </c>
      <c r="L89" s="226"/>
      <c r="M89" s="17" t="s">
        <v>342</v>
      </c>
    </row>
    <row r="90" spans="1:13" s="16" customFormat="1" ht="18" customHeight="1" x14ac:dyDescent="0.25">
      <c r="A90" s="130">
        <v>83</v>
      </c>
      <c r="B90" s="142">
        <v>37</v>
      </c>
      <c r="C90" s="143" t="s">
        <v>1043</v>
      </c>
      <c r="D90" s="142" t="s">
        <v>380</v>
      </c>
      <c r="E90" s="142">
        <v>87</v>
      </c>
      <c r="F90" s="51" t="str">
        <f t="shared" si="7"/>
        <v>Tốt</v>
      </c>
      <c r="G90" s="142">
        <v>85</v>
      </c>
      <c r="H90" s="51" t="str">
        <f t="shared" si="5"/>
        <v>Tốt</v>
      </c>
      <c r="I90" s="117">
        <f t="shared" si="8"/>
        <v>86</v>
      </c>
      <c r="J90" s="51" t="str">
        <f t="shared" si="6"/>
        <v>Tốt</v>
      </c>
      <c r="K90" s="101" t="s">
        <v>343</v>
      </c>
      <c r="L90" s="226"/>
      <c r="M90" s="17" t="s">
        <v>342</v>
      </c>
    </row>
    <row r="91" spans="1:13" s="16" customFormat="1" ht="18" customHeight="1" x14ac:dyDescent="0.25">
      <c r="A91" s="130">
        <v>84</v>
      </c>
      <c r="B91" s="142">
        <v>38</v>
      </c>
      <c r="C91" s="143" t="s">
        <v>1044</v>
      </c>
      <c r="D91" s="142" t="s">
        <v>381</v>
      </c>
      <c r="E91" s="142">
        <v>80</v>
      </c>
      <c r="F91" s="51" t="str">
        <f t="shared" si="7"/>
        <v>Tốt</v>
      </c>
      <c r="G91" s="142">
        <v>78</v>
      </c>
      <c r="H91" s="51" t="str">
        <f t="shared" si="5"/>
        <v>Khá</v>
      </c>
      <c r="I91" s="117">
        <f t="shared" si="8"/>
        <v>79</v>
      </c>
      <c r="J91" s="51" t="str">
        <f t="shared" si="6"/>
        <v>Khá</v>
      </c>
      <c r="K91" s="101" t="s">
        <v>343</v>
      </c>
      <c r="L91" s="226"/>
      <c r="M91" s="17" t="s">
        <v>342</v>
      </c>
    </row>
    <row r="92" spans="1:13" s="16" customFormat="1" ht="18" customHeight="1" x14ac:dyDescent="0.25">
      <c r="A92" s="130">
        <v>85</v>
      </c>
      <c r="B92" s="142">
        <v>39</v>
      </c>
      <c r="C92" s="143" t="s">
        <v>1045</v>
      </c>
      <c r="D92" s="142" t="s">
        <v>382</v>
      </c>
      <c r="E92" s="142">
        <v>84</v>
      </c>
      <c r="F92" s="51" t="str">
        <f t="shared" si="7"/>
        <v>Tốt</v>
      </c>
      <c r="G92" s="142">
        <v>84</v>
      </c>
      <c r="H92" s="51" t="str">
        <f t="shared" si="5"/>
        <v>Tốt</v>
      </c>
      <c r="I92" s="117">
        <f t="shared" si="8"/>
        <v>84</v>
      </c>
      <c r="J92" s="51" t="str">
        <f t="shared" si="6"/>
        <v>Tốt</v>
      </c>
      <c r="K92" s="101" t="s">
        <v>343</v>
      </c>
      <c r="L92" s="226"/>
      <c r="M92" s="17" t="s">
        <v>342</v>
      </c>
    </row>
    <row r="93" spans="1:13" s="16" customFormat="1" ht="18" customHeight="1" x14ac:dyDescent="0.25">
      <c r="A93" s="130">
        <v>86</v>
      </c>
      <c r="B93" s="142">
        <v>1</v>
      </c>
      <c r="C93" s="143" t="s">
        <v>1046</v>
      </c>
      <c r="D93" s="142" t="s">
        <v>384</v>
      </c>
      <c r="E93" s="142">
        <v>95</v>
      </c>
      <c r="F93" s="51" t="str">
        <f t="shared" si="7"/>
        <v>Xuất sắc</v>
      </c>
      <c r="G93" s="142">
        <v>95</v>
      </c>
      <c r="H93" s="51" t="str">
        <f t="shared" si="5"/>
        <v>Xuất sắc</v>
      </c>
      <c r="I93" s="117">
        <f t="shared" si="8"/>
        <v>95</v>
      </c>
      <c r="J93" s="51" t="str">
        <f t="shared" si="6"/>
        <v>Xuất sắc</v>
      </c>
      <c r="K93" s="101" t="s">
        <v>383</v>
      </c>
      <c r="L93" s="226"/>
      <c r="M93" s="17" t="s">
        <v>342</v>
      </c>
    </row>
    <row r="94" spans="1:13" s="16" customFormat="1" ht="18" customHeight="1" x14ac:dyDescent="0.25">
      <c r="A94" s="130">
        <v>87</v>
      </c>
      <c r="B94" s="142">
        <v>2</v>
      </c>
      <c r="C94" s="143" t="s">
        <v>1047</v>
      </c>
      <c r="D94" s="142" t="s">
        <v>385</v>
      </c>
      <c r="E94" s="142">
        <v>86</v>
      </c>
      <c r="F94" s="51" t="str">
        <f t="shared" si="7"/>
        <v>Tốt</v>
      </c>
      <c r="G94" s="142">
        <v>84</v>
      </c>
      <c r="H94" s="51" t="str">
        <f t="shared" si="5"/>
        <v>Tốt</v>
      </c>
      <c r="I94" s="117">
        <f t="shared" si="8"/>
        <v>85</v>
      </c>
      <c r="J94" s="51" t="str">
        <f t="shared" si="6"/>
        <v>Tốt</v>
      </c>
      <c r="K94" s="101" t="s">
        <v>383</v>
      </c>
      <c r="L94" s="226"/>
      <c r="M94" s="17" t="s">
        <v>342</v>
      </c>
    </row>
    <row r="95" spans="1:13" s="16" customFormat="1" ht="18" customHeight="1" x14ac:dyDescent="0.25">
      <c r="A95" s="130">
        <v>88</v>
      </c>
      <c r="B95" s="142">
        <v>3</v>
      </c>
      <c r="C95" s="143" t="s">
        <v>1048</v>
      </c>
      <c r="D95" s="142" t="s">
        <v>386</v>
      </c>
      <c r="E95" s="142">
        <v>84</v>
      </c>
      <c r="F95" s="51" t="str">
        <f t="shared" si="7"/>
        <v>Tốt</v>
      </c>
      <c r="G95" s="142">
        <v>82</v>
      </c>
      <c r="H95" s="51" t="str">
        <f t="shared" si="5"/>
        <v>Tốt</v>
      </c>
      <c r="I95" s="117">
        <f t="shared" si="8"/>
        <v>83</v>
      </c>
      <c r="J95" s="51" t="str">
        <f t="shared" si="6"/>
        <v>Tốt</v>
      </c>
      <c r="K95" s="101" t="s">
        <v>383</v>
      </c>
      <c r="L95" s="226"/>
      <c r="M95" s="17" t="s">
        <v>342</v>
      </c>
    </row>
    <row r="96" spans="1:13" s="16" customFormat="1" ht="18" customHeight="1" x14ac:dyDescent="0.25">
      <c r="A96" s="130">
        <v>89</v>
      </c>
      <c r="B96" s="142">
        <v>4</v>
      </c>
      <c r="C96" s="143" t="s">
        <v>1049</v>
      </c>
      <c r="D96" s="142" t="s">
        <v>387</v>
      </c>
      <c r="E96" s="142">
        <v>90</v>
      </c>
      <c r="F96" s="51" t="str">
        <f t="shared" si="7"/>
        <v>Xuất sắc</v>
      </c>
      <c r="G96" s="142">
        <v>88</v>
      </c>
      <c r="H96" s="51" t="str">
        <f t="shared" si="5"/>
        <v>Tốt</v>
      </c>
      <c r="I96" s="117">
        <f t="shared" si="8"/>
        <v>89</v>
      </c>
      <c r="J96" s="51" t="str">
        <f t="shared" si="6"/>
        <v>Tốt</v>
      </c>
      <c r="K96" s="101" t="s">
        <v>383</v>
      </c>
      <c r="L96" s="226"/>
      <c r="M96" s="17" t="s">
        <v>342</v>
      </c>
    </row>
    <row r="97" spans="1:114" s="16" customFormat="1" ht="18" customHeight="1" x14ac:dyDescent="0.25">
      <c r="A97" s="130">
        <v>90</v>
      </c>
      <c r="B97" s="142">
        <v>5</v>
      </c>
      <c r="C97" s="143" t="s">
        <v>1050</v>
      </c>
      <c r="D97" s="142" t="s">
        <v>388</v>
      </c>
      <c r="E97" s="142">
        <v>79</v>
      </c>
      <c r="F97" s="51" t="str">
        <f t="shared" si="7"/>
        <v>Khá</v>
      </c>
      <c r="G97" s="142">
        <v>64</v>
      </c>
      <c r="H97" s="51" t="str">
        <f t="shared" si="5"/>
        <v>Trung bình</v>
      </c>
      <c r="I97" s="117">
        <f t="shared" si="8"/>
        <v>71.5</v>
      </c>
      <c r="J97" s="51" t="str">
        <f t="shared" si="6"/>
        <v>Khá</v>
      </c>
      <c r="K97" s="101" t="s">
        <v>383</v>
      </c>
      <c r="L97" s="226"/>
      <c r="M97" s="17" t="s">
        <v>342</v>
      </c>
    </row>
    <row r="98" spans="1:114" s="16" customFormat="1" ht="18" customHeight="1" x14ac:dyDescent="0.25">
      <c r="A98" s="130">
        <v>91</v>
      </c>
      <c r="B98" s="142">
        <v>6</v>
      </c>
      <c r="C98" s="143" t="s">
        <v>1051</v>
      </c>
      <c r="D98" s="142" t="s">
        <v>389</v>
      </c>
      <c r="E98" s="142">
        <v>85</v>
      </c>
      <c r="F98" s="51" t="str">
        <f t="shared" si="7"/>
        <v>Tốt</v>
      </c>
      <c r="G98" s="142">
        <v>85</v>
      </c>
      <c r="H98" s="51" t="str">
        <f t="shared" si="5"/>
        <v>Tốt</v>
      </c>
      <c r="I98" s="117">
        <f t="shared" si="8"/>
        <v>85</v>
      </c>
      <c r="J98" s="51" t="str">
        <f t="shared" si="6"/>
        <v>Tốt</v>
      </c>
      <c r="K98" s="101" t="s">
        <v>383</v>
      </c>
      <c r="L98" s="226"/>
      <c r="M98" s="17" t="s">
        <v>342</v>
      </c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5"/>
      <c r="BN98" s="145"/>
      <c r="BO98" s="145"/>
      <c r="BP98" s="145"/>
      <c r="BQ98" s="145"/>
      <c r="BR98" s="145"/>
      <c r="BS98" s="145"/>
      <c r="BT98" s="145"/>
      <c r="BU98" s="145"/>
      <c r="BV98" s="145"/>
      <c r="BW98" s="145"/>
      <c r="BX98" s="145"/>
      <c r="BY98" s="145"/>
      <c r="BZ98" s="145"/>
      <c r="CA98" s="145"/>
      <c r="CB98" s="145"/>
      <c r="CC98" s="145"/>
      <c r="CD98" s="145"/>
      <c r="CE98" s="145"/>
      <c r="CF98" s="145"/>
      <c r="CG98" s="145"/>
      <c r="CH98" s="145"/>
      <c r="CI98" s="145"/>
      <c r="CJ98" s="145"/>
      <c r="CK98" s="145"/>
      <c r="CL98" s="145"/>
      <c r="CM98" s="145"/>
      <c r="CN98" s="145"/>
      <c r="CO98" s="145"/>
      <c r="CP98" s="145"/>
      <c r="CQ98" s="145"/>
      <c r="CR98" s="145"/>
      <c r="CS98" s="145"/>
      <c r="CT98" s="145"/>
      <c r="CU98" s="145"/>
      <c r="CV98" s="145"/>
      <c r="CW98" s="145"/>
      <c r="CX98" s="145"/>
      <c r="CY98" s="145"/>
      <c r="CZ98" s="145"/>
      <c r="DA98" s="145"/>
      <c r="DB98" s="145"/>
      <c r="DC98" s="145"/>
      <c r="DD98" s="145"/>
      <c r="DE98" s="145"/>
      <c r="DF98" s="145"/>
      <c r="DG98" s="145"/>
      <c r="DH98" s="145"/>
      <c r="DI98" s="145"/>
      <c r="DJ98" s="145"/>
    </row>
    <row r="99" spans="1:114" s="16" customFormat="1" ht="18" customHeight="1" x14ac:dyDescent="0.25">
      <c r="A99" s="130">
        <v>92</v>
      </c>
      <c r="B99" s="142">
        <v>7</v>
      </c>
      <c r="C99" s="143" t="s">
        <v>100</v>
      </c>
      <c r="D99" s="142" t="s">
        <v>390</v>
      </c>
      <c r="E99" s="142">
        <v>87</v>
      </c>
      <c r="F99" s="51" t="str">
        <f t="shared" si="7"/>
        <v>Tốt</v>
      </c>
      <c r="G99" s="142">
        <v>89</v>
      </c>
      <c r="H99" s="51" t="str">
        <f t="shared" si="5"/>
        <v>Tốt</v>
      </c>
      <c r="I99" s="117">
        <f t="shared" si="8"/>
        <v>88</v>
      </c>
      <c r="J99" s="51" t="str">
        <f t="shared" si="6"/>
        <v>Tốt</v>
      </c>
      <c r="K99" s="101" t="s">
        <v>383</v>
      </c>
      <c r="L99" s="226"/>
      <c r="M99" s="17" t="s">
        <v>342</v>
      </c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6"/>
      <c r="CA99" s="146"/>
      <c r="CB99" s="146"/>
      <c r="CC99" s="146"/>
      <c r="CD99" s="146"/>
      <c r="CE99" s="146"/>
      <c r="CF99" s="146"/>
      <c r="CG99" s="146"/>
      <c r="CH99" s="146"/>
      <c r="CI99" s="146"/>
      <c r="CJ99" s="146"/>
      <c r="CK99" s="146"/>
      <c r="CL99" s="146"/>
      <c r="CM99" s="146"/>
      <c r="CN99" s="146"/>
      <c r="CO99" s="146"/>
      <c r="CP99" s="146"/>
      <c r="CQ99" s="146"/>
      <c r="CR99" s="146"/>
      <c r="CS99" s="146"/>
      <c r="CT99" s="146"/>
      <c r="CU99" s="146"/>
      <c r="CV99" s="146"/>
      <c r="CW99" s="146"/>
      <c r="CX99" s="146"/>
      <c r="CY99" s="146"/>
      <c r="CZ99" s="146"/>
      <c r="DA99" s="146"/>
      <c r="DB99" s="146"/>
      <c r="DC99" s="146"/>
      <c r="DD99" s="146"/>
      <c r="DE99" s="146"/>
      <c r="DF99" s="146"/>
      <c r="DG99" s="146"/>
      <c r="DH99" s="146"/>
      <c r="DI99" s="146"/>
      <c r="DJ99" s="146"/>
    </row>
    <row r="100" spans="1:114" s="16" customFormat="1" ht="18" customHeight="1" x14ac:dyDescent="0.25">
      <c r="A100" s="130">
        <v>93</v>
      </c>
      <c r="B100" s="142">
        <v>8</v>
      </c>
      <c r="C100" s="143" t="s">
        <v>1052</v>
      </c>
      <c r="D100" s="142" t="s">
        <v>391</v>
      </c>
      <c r="E100" s="142">
        <v>86</v>
      </c>
      <c r="F100" s="51" t="str">
        <f t="shared" si="7"/>
        <v>Tốt</v>
      </c>
      <c r="G100" s="142">
        <v>86</v>
      </c>
      <c r="H100" s="51" t="str">
        <f t="shared" si="5"/>
        <v>Tốt</v>
      </c>
      <c r="I100" s="117">
        <f t="shared" si="8"/>
        <v>86</v>
      </c>
      <c r="J100" s="51" t="str">
        <f t="shared" si="6"/>
        <v>Tốt</v>
      </c>
      <c r="K100" s="101" t="s">
        <v>383</v>
      </c>
      <c r="L100" s="226"/>
      <c r="M100" s="17" t="s">
        <v>342</v>
      </c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  <c r="CM100" s="146"/>
      <c r="CN100" s="146"/>
      <c r="CO100" s="146"/>
      <c r="CP100" s="146"/>
      <c r="CQ100" s="146"/>
      <c r="CR100" s="146"/>
      <c r="CS100" s="146"/>
      <c r="CT100" s="146"/>
      <c r="CU100" s="146"/>
      <c r="CV100" s="146"/>
      <c r="CW100" s="146"/>
      <c r="CX100" s="146"/>
      <c r="CY100" s="146"/>
      <c r="CZ100" s="146"/>
      <c r="DA100" s="146"/>
      <c r="DB100" s="146"/>
      <c r="DC100" s="146"/>
      <c r="DD100" s="146"/>
      <c r="DE100" s="146"/>
      <c r="DF100" s="146"/>
      <c r="DG100" s="146"/>
      <c r="DH100" s="146"/>
      <c r="DI100" s="146"/>
      <c r="DJ100" s="146"/>
    </row>
    <row r="101" spans="1:114" s="16" customFormat="1" ht="18" customHeight="1" x14ac:dyDescent="0.25">
      <c r="A101" s="130">
        <v>94</v>
      </c>
      <c r="B101" s="142">
        <v>9</v>
      </c>
      <c r="C101" s="143" t="s">
        <v>1053</v>
      </c>
      <c r="D101" s="142" t="s">
        <v>392</v>
      </c>
      <c r="E101" s="142">
        <v>86</v>
      </c>
      <c r="F101" s="51" t="str">
        <f t="shared" si="7"/>
        <v>Tốt</v>
      </c>
      <c r="G101" s="142">
        <v>86</v>
      </c>
      <c r="H101" s="51" t="str">
        <f t="shared" si="5"/>
        <v>Tốt</v>
      </c>
      <c r="I101" s="117">
        <f t="shared" si="8"/>
        <v>86</v>
      </c>
      <c r="J101" s="51" t="str">
        <f t="shared" si="6"/>
        <v>Tốt</v>
      </c>
      <c r="K101" s="101" t="s">
        <v>383</v>
      </c>
      <c r="L101" s="226"/>
      <c r="M101" s="17" t="s">
        <v>342</v>
      </c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46"/>
      <c r="BN101" s="146"/>
      <c r="BO101" s="146"/>
      <c r="BP101" s="146"/>
      <c r="BQ101" s="146"/>
      <c r="BR101" s="146"/>
      <c r="BS101" s="146"/>
      <c r="BT101" s="146"/>
      <c r="BU101" s="146"/>
      <c r="BV101" s="146"/>
      <c r="BW101" s="146"/>
      <c r="BX101" s="146"/>
      <c r="BY101" s="146"/>
      <c r="BZ101" s="146"/>
      <c r="CA101" s="146"/>
      <c r="CB101" s="146"/>
      <c r="CC101" s="146"/>
      <c r="CD101" s="146"/>
      <c r="CE101" s="146"/>
      <c r="CF101" s="146"/>
      <c r="CG101" s="146"/>
      <c r="CH101" s="146"/>
      <c r="CI101" s="146"/>
      <c r="CJ101" s="146"/>
      <c r="CK101" s="146"/>
      <c r="CL101" s="146"/>
      <c r="CM101" s="146"/>
      <c r="CN101" s="146"/>
      <c r="CO101" s="146"/>
      <c r="CP101" s="146"/>
      <c r="CQ101" s="146"/>
      <c r="CR101" s="146"/>
      <c r="CS101" s="146"/>
      <c r="CT101" s="146"/>
      <c r="CU101" s="146"/>
      <c r="CV101" s="146"/>
      <c r="CW101" s="146"/>
      <c r="CX101" s="146"/>
      <c r="CY101" s="146"/>
      <c r="CZ101" s="146"/>
      <c r="DA101" s="146"/>
      <c r="DB101" s="146"/>
      <c r="DC101" s="146"/>
      <c r="DD101" s="146"/>
      <c r="DE101" s="146"/>
      <c r="DF101" s="146"/>
      <c r="DG101" s="146"/>
      <c r="DH101" s="146"/>
      <c r="DI101" s="146"/>
      <c r="DJ101" s="146"/>
    </row>
    <row r="102" spans="1:114" s="16" customFormat="1" ht="18" customHeight="1" x14ac:dyDescent="0.25">
      <c r="A102" s="130">
        <v>95</v>
      </c>
      <c r="B102" s="142">
        <v>10</v>
      </c>
      <c r="C102" s="143" t="s">
        <v>134</v>
      </c>
      <c r="D102" s="142" t="s">
        <v>393</v>
      </c>
      <c r="E102" s="142">
        <v>89</v>
      </c>
      <c r="F102" s="51" t="str">
        <f t="shared" si="7"/>
        <v>Tốt</v>
      </c>
      <c r="G102" s="142">
        <v>89</v>
      </c>
      <c r="H102" s="51" t="str">
        <f t="shared" si="5"/>
        <v>Tốt</v>
      </c>
      <c r="I102" s="117">
        <f t="shared" si="8"/>
        <v>89</v>
      </c>
      <c r="J102" s="51" t="str">
        <f t="shared" si="6"/>
        <v>Tốt</v>
      </c>
      <c r="K102" s="101" t="s">
        <v>383</v>
      </c>
      <c r="L102" s="226"/>
      <c r="M102" s="17" t="s">
        <v>342</v>
      </c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6"/>
      <c r="BN102" s="146"/>
      <c r="BO102" s="146"/>
      <c r="BP102" s="146"/>
      <c r="BQ102" s="146"/>
      <c r="BR102" s="146"/>
      <c r="BS102" s="146"/>
      <c r="BT102" s="146"/>
      <c r="BU102" s="146"/>
      <c r="BV102" s="146"/>
      <c r="BW102" s="146"/>
      <c r="BX102" s="146"/>
      <c r="BY102" s="146"/>
      <c r="BZ102" s="146"/>
      <c r="CA102" s="146"/>
      <c r="CB102" s="146"/>
      <c r="CC102" s="146"/>
      <c r="CD102" s="146"/>
      <c r="CE102" s="146"/>
      <c r="CF102" s="146"/>
      <c r="CG102" s="146"/>
      <c r="CH102" s="146"/>
      <c r="CI102" s="146"/>
      <c r="CJ102" s="146"/>
      <c r="CK102" s="146"/>
      <c r="CL102" s="146"/>
      <c r="CM102" s="146"/>
      <c r="CN102" s="146"/>
      <c r="CO102" s="146"/>
      <c r="CP102" s="146"/>
      <c r="CQ102" s="146"/>
      <c r="CR102" s="146"/>
      <c r="CS102" s="146"/>
      <c r="CT102" s="146"/>
      <c r="CU102" s="146"/>
      <c r="CV102" s="146"/>
      <c r="CW102" s="146"/>
      <c r="CX102" s="146"/>
      <c r="CY102" s="146"/>
      <c r="CZ102" s="146"/>
      <c r="DA102" s="146"/>
      <c r="DB102" s="146"/>
      <c r="DC102" s="146"/>
      <c r="DD102" s="146"/>
      <c r="DE102" s="146"/>
      <c r="DF102" s="146"/>
      <c r="DG102" s="146"/>
      <c r="DH102" s="146"/>
      <c r="DI102" s="146"/>
      <c r="DJ102" s="146"/>
    </row>
    <row r="103" spans="1:114" s="16" customFormat="1" ht="18" customHeight="1" x14ac:dyDescent="0.25">
      <c r="A103" s="130">
        <v>96</v>
      </c>
      <c r="B103" s="142">
        <v>11</v>
      </c>
      <c r="C103" s="143" t="s">
        <v>902</v>
      </c>
      <c r="D103" s="142" t="s">
        <v>394</v>
      </c>
      <c r="E103" s="142">
        <v>85</v>
      </c>
      <c r="F103" s="51" t="str">
        <f t="shared" si="7"/>
        <v>Tốt</v>
      </c>
      <c r="G103" s="142">
        <v>85</v>
      </c>
      <c r="H103" s="51" t="str">
        <f t="shared" si="5"/>
        <v>Tốt</v>
      </c>
      <c r="I103" s="117">
        <f t="shared" si="8"/>
        <v>85</v>
      </c>
      <c r="J103" s="51" t="str">
        <f t="shared" si="6"/>
        <v>Tốt</v>
      </c>
      <c r="K103" s="101" t="s">
        <v>383</v>
      </c>
      <c r="L103" s="226"/>
      <c r="M103" s="17" t="s">
        <v>342</v>
      </c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6"/>
      <c r="CD103" s="146"/>
      <c r="CE103" s="146"/>
      <c r="CF103" s="146"/>
      <c r="CG103" s="146"/>
      <c r="CH103" s="146"/>
      <c r="CI103" s="146"/>
      <c r="CJ103" s="146"/>
      <c r="CK103" s="146"/>
      <c r="CL103" s="146"/>
      <c r="CM103" s="146"/>
      <c r="CN103" s="146"/>
      <c r="CO103" s="146"/>
      <c r="CP103" s="146"/>
      <c r="CQ103" s="146"/>
      <c r="CR103" s="146"/>
      <c r="CS103" s="146"/>
      <c r="CT103" s="146"/>
      <c r="CU103" s="146"/>
      <c r="CV103" s="146"/>
      <c r="CW103" s="146"/>
      <c r="CX103" s="146"/>
      <c r="CY103" s="146"/>
      <c r="CZ103" s="146"/>
      <c r="DA103" s="146"/>
      <c r="DB103" s="146"/>
      <c r="DC103" s="146"/>
      <c r="DD103" s="146"/>
      <c r="DE103" s="146"/>
      <c r="DF103" s="146"/>
      <c r="DG103" s="146"/>
      <c r="DH103" s="146"/>
      <c r="DI103" s="146"/>
      <c r="DJ103" s="146"/>
    </row>
    <row r="104" spans="1:114" s="16" customFormat="1" ht="18" customHeight="1" x14ac:dyDescent="0.25">
      <c r="A104" s="130">
        <v>97</v>
      </c>
      <c r="B104" s="142">
        <v>12</v>
      </c>
      <c r="C104" s="143" t="s">
        <v>1054</v>
      </c>
      <c r="D104" s="142" t="s">
        <v>395</v>
      </c>
      <c r="E104" s="142">
        <v>85</v>
      </c>
      <c r="F104" s="51" t="str">
        <f t="shared" si="7"/>
        <v>Tốt</v>
      </c>
      <c r="G104" s="142">
        <v>85</v>
      </c>
      <c r="H104" s="51" t="str">
        <f t="shared" si="5"/>
        <v>Tốt</v>
      </c>
      <c r="I104" s="117">
        <f t="shared" si="8"/>
        <v>85</v>
      </c>
      <c r="J104" s="51" t="str">
        <f t="shared" si="6"/>
        <v>Tốt</v>
      </c>
      <c r="K104" s="101" t="s">
        <v>383</v>
      </c>
      <c r="L104" s="226"/>
      <c r="M104" s="17" t="s">
        <v>342</v>
      </c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46"/>
      <c r="BR104" s="146"/>
      <c r="BS104" s="146"/>
      <c r="BT104" s="146"/>
      <c r="BU104" s="146"/>
      <c r="BV104" s="146"/>
      <c r="BW104" s="146"/>
      <c r="BX104" s="146"/>
      <c r="BY104" s="146"/>
      <c r="BZ104" s="146"/>
      <c r="CA104" s="146"/>
      <c r="CB104" s="146"/>
      <c r="CC104" s="146"/>
      <c r="CD104" s="146"/>
      <c r="CE104" s="146"/>
      <c r="CF104" s="146"/>
      <c r="CG104" s="146"/>
      <c r="CH104" s="146"/>
      <c r="CI104" s="146"/>
      <c r="CJ104" s="146"/>
      <c r="CK104" s="146"/>
      <c r="CL104" s="146"/>
      <c r="CM104" s="146"/>
      <c r="CN104" s="146"/>
      <c r="CO104" s="146"/>
      <c r="CP104" s="146"/>
      <c r="CQ104" s="146"/>
      <c r="CR104" s="146"/>
      <c r="CS104" s="146"/>
      <c r="CT104" s="146"/>
      <c r="CU104" s="146"/>
      <c r="CV104" s="146"/>
      <c r="CW104" s="146"/>
      <c r="CX104" s="146"/>
      <c r="CY104" s="146"/>
      <c r="CZ104" s="146"/>
      <c r="DA104" s="146"/>
      <c r="DB104" s="146"/>
      <c r="DC104" s="146"/>
      <c r="DD104" s="146"/>
      <c r="DE104" s="146"/>
      <c r="DF104" s="146"/>
      <c r="DG104" s="146"/>
      <c r="DH104" s="146"/>
      <c r="DI104" s="146"/>
      <c r="DJ104" s="146"/>
    </row>
    <row r="105" spans="1:114" s="16" customFormat="1" ht="18" customHeight="1" x14ac:dyDescent="0.25">
      <c r="A105" s="130">
        <v>98</v>
      </c>
      <c r="B105" s="142">
        <v>13</v>
      </c>
      <c r="C105" s="143" t="s">
        <v>1055</v>
      </c>
      <c r="D105" s="142" t="s">
        <v>396</v>
      </c>
      <c r="E105" s="142">
        <v>84</v>
      </c>
      <c r="F105" s="51" t="str">
        <f t="shared" si="7"/>
        <v>Tốt</v>
      </c>
      <c r="G105" s="142">
        <v>84</v>
      </c>
      <c r="H105" s="51" t="str">
        <f t="shared" si="5"/>
        <v>Tốt</v>
      </c>
      <c r="I105" s="117">
        <f t="shared" si="8"/>
        <v>84</v>
      </c>
      <c r="J105" s="51" t="str">
        <f t="shared" si="6"/>
        <v>Tốt</v>
      </c>
      <c r="K105" s="101" t="s">
        <v>383</v>
      </c>
      <c r="L105" s="226"/>
      <c r="M105" s="17" t="s">
        <v>342</v>
      </c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46"/>
      <c r="BR105" s="146"/>
      <c r="BS105" s="146"/>
      <c r="BT105" s="146"/>
      <c r="BU105" s="146"/>
      <c r="BV105" s="146"/>
      <c r="BW105" s="146"/>
      <c r="BX105" s="146"/>
      <c r="BY105" s="146"/>
      <c r="BZ105" s="146"/>
      <c r="CA105" s="146"/>
      <c r="CB105" s="146"/>
      <c r="CC105" s="146"/>
      <c r="CD105" s="146"/>
      <c r="CE105" s="146"/>
      <c r="CF105" s="146"/>
      <c r="CG105" s="146"/>
      <c r="CH105" s="146"/>
      <c r="CI105" s="146"/>
      <c r="CJ105" s="146"/>
      <c r="CK105" s="146"/>
      <c r="CL105" s="146"/>
      <c r="CM105" s="146"/>
      <c r="CN105" s="146"/>
      <c r="CO105" s="146"/>
      <c r="CP105" s="146"/>
      <c r="CQ105" s="146"/>
      <c r="CR105" s="146"/>
      <c r="CS105" s="146"/>
      <c r="CT105" s="146"/>
      <c r="CU105" s="146"/>
      <c r="CV105" s="146"/>
      <c r="CW105" s="146"/>
      <c r="CX105" s="146"/>
      <c r="CY105" s="146"/>
      <c r="CZ105" s="146"/>
      <c r="DA105" s="146"/>
      <c r="DB105" s="146"/>
      <c r="DC105" s="146"/>
      <c r="DD105" s="146"/>
      <c r="DE105" s="146"/>
      <c r="DF105" s="146"/>
      <c r="DG105" s="146"/>
      <c r="DH105" s="146"/>
      <c r="DI105" s="146"/>
      <c r="DJ105" s="146"/>
    </row>
    <row r="106" spans="1:114" s="16" customFormat="1" ht="18" customHeight="1" x14ac:dyDescent="0.25">
      <c r="A106" s="130">
        <v>99</v>
      </c>
      <c r="B106" s="142">
        <v>14</v>
      </c>
      <c r="C106" s="143" t="s">
        <v>1056</v>
      </c>
      <c r="D106" s="142" t="s">
        <v>397</v>
      </c>
      <c r="E106" s="142">
        <v>89</v>
      </c>
      <c r="F106" s="51" t="str">
        <f t="shared" si="7"/>
        <v>Tốt</v>
      </c>
      <c r="G106" s="142">
        <v>89</v>
      </c>
      <c r="H106" s="51" t="str">
        <f t="shared" si="5"/>
        <v>Tốt</v>
      </c>
      <c r="I106" s="117">
        <f t="shared" si="8"/>
        <v>89</v>
      </c>
      <c r="J106" s="51" t="str">
        <f t="shared" si="6"/>
        <v>Tốt</v>
      </c>
      <c r="K106" s="101" t="s">
        <v>383</v>
      </c>
      <c r="L106" s="226"/>
      <c r="M106" s="17" t="s">
        <v>342</v>
      </c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6"/>
      <c r="CE106" s="146"/>
      <c r="CF106" s="146"/>
      <c r="CG106" s="146"/>
      <c r="CH106" s="146"/>
      <c r="CI106" s="146"/>
      <c r="CJ106" s="146"/>
      <c r="CK106" s="146"/>
      <c r="CL106" s="146"/>
      <c r="CM106" s="146"/>
      <c r="CN106" s="146"/>
      <c r="CO106" s="146"/>
      <c r="CP106" s="146"/>
      <c r="CQ106" s="146"/>
      <c r="CR106" s="146"/>
      <c r="CS106" s="146"/>
      <c r="CT106" s="146"/>
      <c r="CU106" s="146"/>
      <c r="CV106" s="146"/>
      <c r="CW106" s="146"/>
      <c r="CX106" s="146"/>
      <c r="CY106" s="146"/>
      <c r="CZ106" s="146"/>
      <c r="DA106" s="146"/>
      <c r="DB106" s="146"/>
      <c r="DC106" s="146"/>
      <c r="DD106" s="146"/>
      <c r="DE106" s="146"/>
      <c r="DF106" s="146"/>
      <c r="DG106" s="146"/>
      <c r="DH106" s="146"/>
      <c r="DI106" s="146"/>
      <c r="DJ106" s="146"/>
    </row>
    <row r="107" spans="1:114" s="16" customFormat="1" ht="18" customHeight="1" x14ac:dyDescent="0.25">
      <c r="A107" s="130">
        <v>100</v>
      </c>
      <c r="B107" s="142">
        <v>15</v>
      </c>
      <c r="C107" s="143" t="s">
        <v>1057</v>
      </c>
      <c r="D107" s="142" t="s">
        <v>398</v>
      </c>
      <c r="E107" s="142">
        <v>87</v>
      </c>
      <c r="F107" s="51" t="str">
        <f t="shared" si="7"/>
        <v>Tốt</v>
      </c>
      <c r="G107" s="142">
        <v>87</v>
      </c>
      <c r="H107" s="51" t="str">
        <f t="shared" si="5"/>
        <v>Tốt</v>
      </c>
      <c r="I107" s="117">
        <f t="shared" si="8"/>
        <v>87</v>
      </c>
      <c r="J107" s="51" t="str">
        <f t="shared" si="6"/>
        <v>Tốt</v>
      </c>
      <c r="K107" s="101" t="s">
        <v>383</v>
      </c>
      <c r="L107" s="226"/>
      <c r="M107" s="17" t="s">
        <v>342</v>
      </c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6"/>
      <c r="CC107" s="146"/>
      <c r="CD107" s="146"/>
      <c r="CE107" s="146"/>
      <c r="CF107" s="146"/>
      <c r="CG107" s="146"/>
      <c r="CH107" s="146"/>
      <c r="CI107" s="146"/>
      <c r="CJ107" s="146"/>
      <c r="CK107" s="146"/>
      <c r="CL107" s="146"/>
      <c r="CM107" s="146"/>
      <c r="CN107" s="146"/>
      <c r="CO107" s="146"/>
      <c r="CP107" s="146"/>
      <c r="CQ107" s="146"/>
      <c r="CR107" s="146"/>
      <c r="CS107" s="146"/>
      <c r="CT107" s="146"/>
      <c r="CU107" s="146"/>
      <c r="CV107" s="146"/>
      <c r="CW107" s="146"/>
      <c r="CX107" s="146"/>
      <c r="CY107" s="146"/>
      <c r="CZ107" s="146"/>
      <c r="DA107" s="146"/>
      <c r="DB107" s="146"/>
      <c r="DC107" s="146"/>
      <c r="DD107" s="146"/>
      <c r="DE107" s="146"/>
      <c r="DF107" s="146"/>
      <c r="DG107" s="146"/>
      <c r="DH107" s="146"/>
      <c r="DI107" s="146"/>
      <c r="DJ107" s="146"/>
    </row>
    <row r="108" spans="1:114" s="16" customFormat="1" ht="18" customHeight="1" x14ac:dyDescent="0.25">
      <c r="A108" s="130">
        <v>101</v>
      </c>
      <c r="B108" s="142">
        <v>16</v>
      </c>
      <c r="C108" s="143" t="s">
        <v>1058</v>
      </c>
      <c r="D108" s="142" t="s">
        <v>399</v>
      </c>
      <c r="E108" s="142">
        <v>79</v>
      </c>
      <c r="F108" s="51" t="str">
        <f t="shared" si="7"/>
        <v>Khá</v>
      </c>
      <c r="G108" s="142">
        <v>79</v>
      </c>
      <c r="H108" s="51" t="str">
        <f t="shared" si="5"/>
        <v>Khá</v>
      </c>
      <c r="I108" s="117">
        <f t="shared" si="8"/>
        <v>79</v>
      </c>
      <c r="J108" s="51" t="str">
        <f t="shared" si="6"/>
        <v>Khá</v>
      </c>
      <c r="K108" s="101" t="s">
        <v>383</v>
      </c>
      <c r="L108" s="226"/>
      <c r="M108" s="17" t="s">
        <v>342</v>
      </c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6"/>
      <c r="BM108" s="146"/>
      <c r="BN108" s="146"/>
      <c r="BO108" s="146"/>
      <c r="BP108" s="146"/>
      <c r="BQ108" s="146"/>
      <c r="BR108" s="146"/>
      <c r="BS108" s="146"/>
      <c r="BT108" s="146"/>
      <c r="BU108" s="146"/>
      <c r="BV108" s="146"/>
      <c r="BW108" s="146"/>
      <c r="BX108" s="146"/>
      <c r="BY108" s="146"/>
      <c r="BZ108" s="146"/>
      <c r="CA108" s="146"/>
      <c r="CB108" s="146"/>
      <c r="CC108" s="146"/>
      <c r="CD108" s="146"/>
      <c r="CE108" s="146"/>
      <c r="CF108" s="146"/>
      <c r="CG108" s="146"/>
      <c r="CH108" s="146"/>
      <c r="CI108" s="146"/>
      <c r="CJ108" s="146"/>
      <c r="CK108" s="146"/>
      <c r="CL108" s="146"/>
      <c r="CM108" s="146"/>
      <c r="CN108" s="146"/>
      <c r="CO108" s="146"/>
      <c r="CP108" s="146"/>
      <c r="CQ108" s="146"/>
      <c r="CR108" s="146"/>
      <c r="CS108" s="146"/>
      <c r="CT108" s="146"/>
      <c r="CU108" s="146"/>
      <c r="CV108" s="146"/>
      <c r="CW108" s="146"/>
      <c r="CX108" s="146"/>
      <c r="CY108" s="146"/>
      <c r="CZ108" s="146"/>
      <c r="DA108" s="146"/>
      <c r="DB108" s="146"/>
      <c r="DC108" s="146"/>
      <c r="DD108" s="146"/>
      <c r="DE108" s="146"/>
      <c r="DF108" s="146"/>
      <c r="DG108" s="146"/>
      <c r="DH108" s="146"/>
      <c r="DI108" s="146"/>
      <c r="DJ108" s="146"/>
    </row>
    <row r="109" spans="1:114" s="16" customFormat="1" ht="18" customHeight="1" x14ac:dyDescent="0.25">
      <c r="A109" s="130">
        <v>102</v>
      </c>
      <c r="B109" s="142">
        <v>17</v>
      </c>
      <c r="C109" s="143" t="s">
        <v>1059</v>
      </c>
      <c r="D109" s="142" t="s">
        <v>400</v>
      </c>
      <c r="E109" s="142">
        <v>86</v>
      </c>
      <c r="F109" s="51" t="str">
        <f t="shared" si="7"/>
        <v>Tốt</v>
      </c>
      <c r="G109" s="142">
        <v>84</v>
      </c>
      <c r="H109" s="51" t="str">
        <f t="shared" si="5"/>
        <v>Tốt</v>
      </c>
      <c r="I109" s="117">
        <f t="shared" si="8"/>
        <v>85</v>
      </c>
      <c r="J109" s="51" t="str">
        <f t="shared" si="6"/>
        <v>Tốt</v>
      </c>
      <c r="K109" s="101" t="s">
        <v>383</v>
      </c>
      <c r="L109" s="226"/>
      <c r="M109" s="17" t="s">
        <v>342</v>
      </c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  <c r="BI109" s="146"/>
      <c r="BJ109" s="146"/>
      <c r="BK109" s="146"/>
      <c r="BL109" s="146"/>
      <c r="BM109" s="146"/>
      <c r="BN109" s="146"/>
      <c r="BO109" s="146"/>
      <c r="BP109" s="146"/>
      <c r="BQ109" s="146"/>
      <c r="BR109" s="146"/>
      <c r="BS109" s="146"/>
      <c r="BT109" s="146"/>
      <c r="BU109" s="146"/>
      <c r="BV109" s="146"/>
      <c r="BW109" s="146"/>
      <c r="BX109" s="146"/>
      <c r="BY109" s="146"/>
      <c r="BZ109" s="146"/>
      <c r="CA109" s="146"/>
      <c r="CB109" s="146"/>
      <c r="CC109" s="146"/>
      <c r="CD109" s="146"/>
      <c r="CE109" s="146"/>
      <c r="CF109" s="146"/>
      <c r="CG109" s="146"/>
      <c r="CH109" s="146"/>
      <c r="CI109" s="146"/>
      <c r="CJ109" s="146"/>
      <c r="CK109" s="146"/>
      <c r="CL109" s="146"/>
      <c r="CM109" s="146"/>
      <c r="CN109" s="146"/>
      <c r="CO109" s="146"/>
      <c r="CP109" s="146"/>
      <c r="CQ109" s="146"/>
      <c r="CR109" s="146"/>
      <c r="CS109" s="146"/>
      <c r="CT109" s="146"/>
      <c r="CU109" s="146"/>
      <c r="CV109" s="146"/>
      <c r="CW109" s="146"/>
      <c r="CX109" s="146"/>
      <c r="CY109" s="146"/>
      <c r="CZ109" s="146"/>
      <c r="DA109" s="146"/>
      <c r="DB109" s="146"/>
      <c r="DC109" s="146"/>
      <c r="DD109" s="146"/>
      <c r="DE109" s="146"/>
      <c r="DF109" s="146"/>
      <c r="DG109" s="146"/>
      <c r="DH109" s="146"/>
      <c r="DI109" s="146"/>
      <c r="DJ109" s="146"/>
    </row>
    <row r="110" spans="1:114" s="16" customFormat="1" ht="18" customHeight="1" x14ac:dyDescent="0.25">
      <c r="A110" s="130">
        <v>103</v>
      </c>
      <c r="B110" s="142">
        <v>18</v>
      </c>
      <c r="C110" s="143" t="s">
        <v>1060</v>
      </c>
      <c r="D110" s="142" t="s">
        <v>401</v>
      </c>
      <c r="E110" s="142">
        <v>82</v>
      </c>
      <c r="F110" s="51" t="str">
        <f t="shared" si="7"/>
        <v>Tốt</v>
      </c>
      <c r="G110" s="142">
        <v>79</v>
      </c>
      <c r="H110" s="51" t="str">
        <f t="shared" si="5"/>
        <v>Khá</v>
      </c>
      <c r="I110" s="117">
        <f t="shared" si="8"/>
        <v>80.5</v>
      </c>
      <c r="J110" s="51" t="str">
        <f t="shared" si="6"/>
        <v>Tốt</v>
      </c>
      <c r="K110" s="101" t="s">
        <v>383</v>
      </c>
      <c r="L110" s="226"/>
      <c r="M110" s="17" t="s">
        <v>342</v>
      </c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6"/>
      <c r="BM110" s="146"/>
      <c r="BN110" s="146"/>
      <c r="BO110" s="146"/>
      <c r="BP110" s="146"/>
      <c r="BQ110" s="146"/>
      <c r="BR110" s="146"/>
      <c r="BS110" s="146"/>
      <c r="BT110" s="146"/>
      <c r="BU110" s="146"/>
      <c r="BV110" s="146"/>
      <c r="BW110" s="146"/>
      <c r="BX110" s="146"/>
      <c r="BY110" s="146"/>
      <c r="BZ110" s="146"/>
      <c r="CA110" s="146"/>
      <c r="CB110" s="146"/>
      <c r="CC110" s="146"/>
      <c r="CD110" s="146"/>
      <c r="CE110" s="146"/>
      <c r="CF110" s="146"/>
      <c r="CG110" s="146"/>
      <c r="CH110" s="146"/>
      <c r="CI110" s="146"/>
      <c r="CJ110" s="146"/>
      <c r="CK110" s="146"/>
      <c r="CL110" s="146"/>
      <c r="CM110" s="146"/>
      <c r="CN110" s="146"/>
      <c r="CO110" s="146"/>
      <c r="CP110" s="146"/>
      <c r="CQ110" s="146"/>
      <c r="CR110" s="146"/>
      <c r="CS110" s="146"/>
      <c r="CT110" s="146"/>
      <c r="CU110" s="146"/>
      <c r="CV110" s="146"/>
      <c r="CW110" s="146"/>
      <c r="CX110" s="146"/>
      <c r="CY110" s="146"/>
      <c r="CZ110" s="146"/>
      <c r="DA110" s="146"/>
      <c r="DB110" s="146"/>
      <c r="DC110" s="146"/>
      <c r="DD110" s="146"/>
      <c r="DE110" s="146"/>
      <c r="DF110" s="146"/>
      <c r="DG110" s="146"/>
      <c r="DH110" s="146"/>
      <c r="DI110" s="146"/>
      <c r="DJ110" s="146"/>
    </row>
    <row r="111" spans="1:114" s="16" customFormat="1" ht="18" customHeight="1" x14ac:dyDescent="0.25">
      <c r="A111" s="130">
        <v>104</v>
      </c>
      <c r="B111" s="142">
        <v>19</v>
      </c>
      <c r="C111" s="143" t="s">
        <v>1061</v>
      </c>
      <c r="D111" s="142" t="s">
        <v>402</v>
      </c>
      <c r="E111" s="142">
        <v>89</v>
      </c>
      <c r="F111" s="51" t="str">
        <f t="shared" si="7"/>
        <v>Tốt</v>
      </c>
      <c r="G111" s="142">
        <v>87</v>
      </c>
      <c r="H111" s="51" t="str">
        <f t="shared" si="5"/>
        <v>Tốt</v>
      </c>
      <c r="I111" s="117">
        <f t="shared" si="8"/>
        <v>88</v>
      </c>
      <c r="J111" s="51" t="str">
        <f t="shared" si="6"/>
        <v>Tốt</v>
      </c>
      <c r="K111" s="101" t="s">
        <v>383</v>
      </c>
      <c r="L111" s="226"/>
      <c r="M111" s="17" t="s">
        <v>342</v>
      </c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  <c r="BI111" s="146"/>
      <c r="BJ111" s="146"/>
      <c r="BK111" s="146"/>
      <c r="BL111" s="146"/>
      <c r="BM111" s="146"/>
      <c r="BN111" s="146"/>
      <c r="BO111" s="146"/>
      <c r="BP111" s="146"/>
      <c r="BQ111" s="146"/>
      <c r="BR111" s="146"/>
      <c r="BS111" s="146"/>
      <c r="BT111" s="146"/>
      <c r="BU111" s="146"/>
      <c r="BV111" s="146"/>
      <c r="BW111" s="146"/>
      <c r="BX111" s="146"/>
      <c r="BY111" s="146"/>
      <c r="BZ111" s="146"/>
      <c r="CA111" s="146"/>
      <c r="CB111" s="146"/>
      <c r="CC111" s="146"/>
      <c r="CD111" s="146"/>
      <c r="CE111" s="146"/>
      <c r="CF111" s="146"/>
      <c r="CG111" s="146"/>
      <c r="CH111" s="146"/>
      <c r="CI111" s="146"/>
      <c r="CJ111" s="146"/>
      <c r="CK111" s="146"/>
      <c r="CL111" s="146"/>
      <c r="CM111" s="146"/>
      <c r="CN111" s="146"/>
      <c r="CO111" s="146"/>
      <c r="CP111" s="146"/>
      <c r="CQ111" s="146"/>
      <c r="CR111" s="146"/>
      <c r="CS111" s="146"/>
      <c r="CT111" s="146"/>
      <c r="CU111" s="146"/>
      <c r="CV111" s="146"/>
      <c r="CW111" s="146"/>
      <c r="CX111" s="146"/>
      <c r="CY111" s="146"/>
      <c r="CZ111" s="146"/>
      <c r="DA111" s="146"/>
      <c r="DB111" s="146"/>
      <c r="DC111" s="146"/>
      <c r="DD111" s="146"/>
      <c r="DE111" s="146"/>
      <c r="DF111" s="146"/>
      <c r="DG111" s="146"/>
      <c r="DH111" s="146"/>
      <c r="DI111" s="146"/>
      <c r="DJ111" s="146"/>
    </row>
    <row r="112" spans="1:114" s="16" customFormat="1" ht="18" customHeight="1" x14ac:dyDescent="0.25">
      <c r="A112" s="130">
        <v>105</v>
      </c>
      <c r="B112" s="142">
        <v>20</v>
      </c>
      <c r="C112" s="143" t="s">
        <v>1062</v>
      </c>
      <c r="D112" s="142" t="s">
        <v>403</v>
      </c>
      <c r="E112" s="142">
        <v>89</v>
      </c>
      <c r="F112" s="51" t="str">
        <f t="shared" si="7"/>
        <v>Tốt</v>
      </c>
      <c r="G112" s="142">
        <v>87</v>
      </c>
      <c r="H112" s="51" t="str">
        <f t="shared" si="5"/>
        <v>Tốt</v>
      </c>
      <c r="I112" s="117">
        <f t="shared" si="8"/>
        <v>88</v>
      </c>
      <c r="J112" s="51" t="str">
        <f t="shared" si="6"/>
        <v>Tốt</v>
      </c>
      <c r="K112" s="101" t="s">
        <v>383</v>
      </c>
      <c r="L112" s="226"/>
      <c r="M112" s="17" t="s">
        <v>342</v>
      </c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  <c r="BI112" s="146"/>
      <c r="BJ112" s="146"/>
      <c r="BK112" s="146"/>
      <c r="BL112" s="146"/>
      <c r="BM112" s="146"/>
      <c r="BN112" s="146"/>
      <c r="BO112" s="146"/>
      <c r="BP112" s="146"/>
      <c r="BQ112" s="146"/>
      <c r="BR112" s="146"/>
      <c r="BS112" s="146"/>
      <c r="BT112" s="146"/>
      <c r="BU112" s="146"/>
      <c r="BV112" s="146"/>
      <c r="BW112" s="146"/>
      <c r="BX112" s="146"/>
      <c r="BY112" s="146"/>
      <c r="BZ112" s="146"/>
      <c r="CA112" s="146"/>
      <c r="CB112" s="146"/>
      <c r="CC112" s="146"/>
      <c r="CD112" s="146"/>
      <c r="CE112" s="146"/>
      <c r="CF112" s="146"/>
      <c r="CG112" s="146"/>
      <c r="CH112" s="146"/>
      <c r="CI112" s="146"/>
      <c r="CJ112" s="146"/>
      <c r="CK112" s="146"/>
      <c r="CL112" s="146"/>
      <c r="CM112" s="146"/>
      <c r="CN112" s="146"/>
      <c r="CO112" s="146"/>
      <c r="CP112" s="146"/>
      <c r="CQ112" s="146"/>
      <c r="CR112" s="146"/>
      <c r="CS112" s="146"/>
      <c r="CT112" s="146"/>
      <c r="CU112" s="146"/>
      <c r="CV112" s="146"/>
      <c r="CW112" s="146"/>
      <c r="CX112" s="146"/>
      <c r="CY112" s="146"/>
      <c r="CZ112" s="146"/>
      <c r="DA112" s="146"/>
      <c r="DB112" s="146"/>
      <c r="DC112" s="146"/>
      <c r="DD112" s="146"/>
      <c r="DE112" s="146"/>
      <c r="DF112" s="146"/>
      <c r="DG112" s="146"/>
      <c r="DH112" s="146"/>
      <c r="DI112" s="146"/>
      <c r="DJ112" s="146"/>
    </row>
    <row r="113" spans="1:114" s="16" customFormat="1" ht="18" customHeight="1" x14ac:dyDescent="0.25">
      <c r="A113" s="130">
        <v>106</v>
      </c>
      <c r="B113" s="142">
        <v>21</v>
      </c>
      <c r="C113" s="143" t="s">
        <v>1063</v>
      </c>
      <c r="D113" s="142" t="s">
        <v>404</v>
      </c>
      <c r="E113" s="142">
        <v>97</v>
      </c>
      <c r="F113" s="51" t="str">
        <f t="shared" si="7"/>
        <v>Xuất sắc</v>
      </c>
      <c r="G113" s="142">
        <v>97</v>
      </c>
      <c r="H113" s="51" t="str">
        <f t="shared" si="5"/>
        <v>Xuất sắc</v>
      </c>
      <c r="I113" s="117">
        <f t="shared" si="8"/>
        <v>97</v>
      </c>
      <c r="J113" s="51" t="str">
        <f t="shared" si="6"/>
        <v>Xuất sắc</v>
      </c>
      <c r="K113" s="101" t="s">
        <v>383</v>
      </c>
      <c r="L113" s="226"/>
      <c r="M113" s="17" t="s">
        <v>342</v>
      </c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6"/>
      <c r="BQ113" s="146"/>
      <c r="BR113" s="146"/>
      <c r="BS113" s="146"/>
      <c r="BT113" s="146"/>
      <c r="BU113" s="146"/>
      <c r="BV113" s="146"/>
      <c r="BW113" s="146"/>
      <c r="BX113" s="146"/>
      <c r="BY113" s="146"/>
      <c r="BZ113" s="146"/>
      <c r="CA113" s="146"/>
      <c r="CB113" s="146"/>
      <c r="CC113" s="146"/>
      <c r="CD113" s="146"/>
      <c r="CE113" s="146"/>
      <c r="CF113" s="146"/>
      <c r="CG113" s="146"/>
      <c r="CH113" s="146"/>
      <c r="CI113" s="146"/>
      <c r="CJ113" s="146"/>
      <c r="CK113" s="146"/>
      <c r="CL113" s="146"/>
      <c r="CM113" s="146"/>
      <c r="CN113" s="146"/>
      <c r="CO113" s="146"/>
      <c r="CP113" s="146"/>
      <c r="CQ113" s="146"/>
      <c r="CR113" s="146"/>
      <c r="CS113" s="146"/>
      <c r="CT113" s="146"/>
      <c r="CU113" s="146"/>
      <c r="CV113" s="146"/>
      <c r="CW113" s="146"/>
      <c r="CX113" s="146"/>
      <c r="CY113" s="146"/>
      <c r="CZ113" s="146"/>
      <c r="DA113" s="146"/>
      <c r="DB113" s="146"/>
      <c r="DC113" s="146"/>
      <c r="DD113" s="146"/>
      <c r="DE113" s="146"/>
      <c r="DF113" s="146"/>
      <c r="DG113" s="146"/>
      <c r="DH113" s="146"/>
      <c r="DI113" s="146"/>
      <c r="DJ113" s="146"/>
    </row>
    <row r="114" spans="1:114" s="16" customFormat="1" ht="18" customHeight="1" x14ac:dyDescent="0.25">
      <c r="A114" s="130">
        <v>107</v>
      </c>
      <c r="B114" s="142">
        <v>22</v>
      </c>
      <c r="C114" s="143" t="s">
        <v>1064</v>
      </c>
      <c r="D114" s="142" t="s">
        <v>405</v>
      </c>
      <c r="E114" s="142">
        <v>88</v>
      </c>
      <c r="F114" s="51" t="str">
        <f t="shared" si="7"/>
        <v>Tốt</v>
      </c>
      <c r="G114" s="142">
        <v>84</v>
      </c>
      <c r="H114" s="51" t="str">
        <f t="shared" si="5"/>
        <v>Tốt</v>
      </c>
      <c r="I114" s="117">
        <f t="shared" si="8"/>
        <v>86</v>
      </c>
      <c r="J114" s="51" t="str">
        <f t="shared" si="6"/>
        <v>Tốt</v>
      </c>
      <c r="K114" s="101" t="s">
        <v>383</v>
      </c>
      <c r="L114" s="226"/>
      <c r="M114" s="17" t="s">
        <v>342</v>
      </c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146"/>
      <c r="BQ114" s="146"/>
      <c r="BR114" s="146"/>
      <c r="BS114" s="146"/>
      <c r="BT114" s="146"/>
      <c r="BU114" s="146"/>
      <c r="BV114" s="146"/>
      <c r="BW114" s="146"/>
      <c r="BX114" s="146"/>
      <c r="BY114" s="146"/>
      <c r="BZ114" s="146"/>
      <c r="CA114" s="146"/>
      <c r="CB114" s="146"/>
      <c r="CC114" s="146"/>
      <c r="CD114" s="146"/>
      <c r="CE114" s="146"/>
      <c r="CF114" s="146"/>
      <c r="CG114" s="146"/>
      <c r="CH114" s="146"/>
      <c r="CI114" s="146"/>
      <c r="CJ114" s="146"/>
      <c r="CK114" s="146"/>
      <c r="CL114" s="146"/>
      <c r="CM114" s="146"/>
      <c r="CN114" s="146"/>
      <c r="CO114" s="146"/>
      <c r="CP114" s="146"/>
      <c r="CQ114" s="146"/>
      <c r="CR114" s="146"/>
      <c r="CS114" s="146"/>
      <c r="CT114" s="146"/>
      <c r="CU114" s="146"/>
      <c r="CV114" s="146"/>
      <c r="CW114" s="146"/>
      <c r="CX114" s="146"/>
      <c r="CY114" s="146"/>
      <c r="CZ114" s="146"/>
      <c r="DA114" s="146"/>
      <c r="DB114" s="146"/>
      <c r="DC114" s="146"/>
      <c r="DD114" s="146"/>
      <c r="DE114" s="146"/>
      <c r="DF114" s="146"/>
      <c r="DG114" s="146"/>
      <c r="DH114" s="146"/>
      <c r="DI114" s="146"/>
      <c r="DJ114" s="146"/>
    </row>
    <row r="115" spans="1:114" s="16" customFormat="1" ht="18" customHeight="1" x14ac:dyDescent="0.25">
      <c r="A115" s="130">
        <v>108</v>
      </c>
      <c r="B115" s="142">
        <v>23</v>
      </c>
      <c r="C115" s="143" t="s">
        <v>1065</v>
      </c>
      <c r="D115" s="142" t="s">
        <v>406</v>
      </c>
      <c r="E115" s="142">
        <v>88</v>
      </c>
      <c r="F115" s="51" t="str">
        <f t="shared" si="7"/>
        <v>Tốt</v>
      </c>
      <c r="G115" s="142">
        <v>88</v>
      </c>
      <c r="H115" s="51" t="str">
        <f t="shared" si="5"/>
        <v>Tốt</v>
      </c>
      <c r="I115" s="117">
        <f t="shared" si="8"/>
        <v>88</v>
      </c>
      <c r="J115" s="51" t="str">
        <f t="shared" si="6"/>
        <v>Tốt</v>
      </c>
      <c r="K115" s="101" t="s">
        <v>383</v>
      </c>
      <c r="L115" s="226"/>
      <c r="M115" s="17" t="s">
        <v>342</v>
      </c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  <c r="BI115" s="146"/>
      <c r="BJ115" s="146"/>
      <c r="BK115" s="146"/>
      <c r="BL115" s="146"/>
      <c r="BM115" s="146"/>
      <c r="BN115" s="146"/>
      <c r="BO115" s="146"/>
      <c r="BP115" s="146"/>
      <c r="BQ115" s="146"/>
      <c r="BR115" s="146"/>
      <c r="BS115" s="146"/>
      <c r="BT115" s="146"/>
      <c r="BU115" s="146"/>
      <c r="BV115" s="146"/>
      <c r="BW115" s="146"/>
      <c r="BX115" s="146"/>
      <c r="BY115" s="146"/>
      <c r="BZ115" s="146"/>
      <c r="CA115" s="146"/>
      <c r="CB115" s="146"/>
      <c r="CC115" s="146"/>
      <c r="CD115" s="146"/>
      <c r="CE115" s="146"/>
      <c r="CF115" s="146"/>
      <c r="CG115" s="146"/>
      <c r="CH115" s="146"/>
      <c r="CI115" s="146"/>
      <c r="CJ115" s="146"/>
      <c r="CK115" s="146"/>
      <c r="CL115" s="146"/>
      <c r="CM115" s="146"/>
      <c r="CN115" s="146"/>
      <c r="CO115" s="146"/>
      <c r="CP115" s="146"/>
      <c r="CQ115" s="146"/>
      <c r="CR115" s="146"/>
      <c r="CS115" s="146"/>
      <c r="CT115" s="146"/>
      <c r="CU115" s="146"/>
      <c r="CV115" s="146"/>
      <c r="CW115" s="146"/>
      <c r="CX115" s="146"/>
      <c r="CY115" s="146"/>
      <c r="CZ115" s="146"/>
      <c r="DA115" s="146"/>
      <c r="DB115" s="146"/>
      <c r="DC115" s="146"/>
      <c r="DD115" s="146"/>
      <c r="DE115" s="146"/>
      <c r="DF115" s="146"/>
      <c r="DG115" s="146"/>
      <c r="DH115" s="146"/>
      <c r="DI115" s="146"/>
      <c r="DJ115" s="146"/>
    </row>
    <row r="116" spans="1:114" s="16" customFormat="1" ht="18" customHeight="1" x14ac:dyDescent="0.25">
      <c r="A116" s="130">
        <v>109</v>
      </c>
      <c r="B116" s="142">
        <v>24</v>
      </c>
      <c r="C116" s="143" t="s">
        <v>1066</v>
      </c>
      <c r="D116" s="142" t="s">
        <v>407</v>
      </c>
      <c r="E116" s="142">
        <v>82</v>
      </c>
      <c r="F116" s="51" t="str">
        <f t="shared" si="7"/>
        <v>Tốt</v>
      </c>
      <c r="G116" s="142">
        <v>79</v>
      </c>
      <c r="H116" s="51" t="str">
        <f t="shared" si="5"/>
        <v>Khá</v>
      </c>
      <c r="I116" s="117">
        <f t="shared" si="8"/>
        <v>80.5</v>
      </c>
      <c r="J116" s="51" t="str">
        <f t="shared" si="6"/>
        <v>Tốt</v>
      </c>
      <c r="K116" s="101" t="s">
        <v>383</v>
      </c>
      <c r="L116" s="226"/>
      <c r="M116" s="17" t="s">
        <v>342</v>
      </c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  <c r="CW116" s="146"/>
      <c r="CX116" s="146"/>
      <c r="CY116" s="146"/>
      <c r="CZ116" s="146"/>
      <c r="DA116" s="146"/>
      <c r="DB116" s="146"/>
      <c r="DC116" s="146"/>
      <c r="DD116" s="146"/>
      <c r="DE116" s="146"/>
      <c r="DF116" s="146"/>
      <c r="DG116" s="146"/>
      <c r="DH116" s="146"/>
      <c r="DI116" s="146"/>
      <c r="DJ116" s="146"/>
    </row>
    <row r="117" spans="1:114" s="16" customFormat="1" ht="18" customHeight="1" x14ac:dyDescent="0.25">
      <c r="A117" s="130">
        <v>110</v>
      </c>
      <c r="B117" s="142">
        <v>25</v>
      </c>
      <c r="C117" s="143" t="s">
        <v>1067</v>
      </c>
      <c r="D117" s="142" t="s">
        <v>408</v>
      </c>
      <c r="E117" s="142">
        <v>85</v>
      </c>
      <c r="F117" s="51" t="str">
        <f t="shared" si="7"/>
        <v>Tốt</v>
      </c>
      <c r="G117" s="142">
        <v>85</v>
      </c>
      <c r="H117" s="51" t="str">
        <f t="shared" si="5"/>
        <v>Tốt</v>
      </c>
      <c r="I117" s="117">
        <f t="shared" si="8"/>
        <v>85</v>
      </c>
      <c r="J117" s="51" t="str">
        <f t="shared" si="6"/>
        <v>Tốt</v>
      </c>
      <c r="K117" s="101" t="s">
        <v>383</v>
      </c>
      <c r="L117" s="226"/>
      <c r="M117" s="17" t="s">
        <v>342</v>
      </c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46"/>
      <c r="BL117" s="146"/>
      <c r="BM117" s="146"/>
      <c r="BN117" s="146"/>
      <c r="BO117" s="146"/>
      <c r="BP117" s="146"/>
      <c r="BQ117" s="146"/>
      <c r="BR117" s="146"/>
      <c r="BS117" s="146"/>
      <c r="BT117" s="146"/>
      <c r="BU117" s="146"/>
      <c r="BV117" s="146"/>
      <c r="BW117" s="146"/>
      <c r="BX117" s="146"/>
      <c r="BY117" s="146"/>
      <c r="BZ117" s="146"/>
      <c r="CA117" s="146"/>
      <c r="CB117" s="146"/>
      <c r="CC117" s="146"/>
      <c r="CD117" s="146"/>
      <c r="CE117" s="146"/>
      <c r="CF117" s="146"/>
      <c r="CG117" s="146"/>
      <c r="CH117" s="146"/>
      <c r="CI117" s="146"/>
      <c r="CJ117" s="146"/>
      <c r="CK117" s="146"/>
      <c r="CL117" s="146"/>
      <c r="CM117" s="146"/>
      <c r="CN117" s="146"/>
      <c r="CO117" s="146"/>
      <c r="CP117" s="146"/>
      <c r="CQ117" s="146"/>
      <c r="CR117" s="146"/>
      <c r="CS117" s="146"/>
      <c r="CT117" s="146"/>
      <c r="CU117" s="146"/>
      <c r="CV117" s="146"/>
      <c r="CW117" s="146"/>
      <c r="CX117" s="146"/>
      <c r="CY117" s="146"/>
      <c r="CZ117" s="146"/>
      <c r="DA117" s="146"/>
      <c r="DB117" s="146"/>
      <c r="DC117" s="146"/>
      <c r="DD117" s="146"/>
      <c r="DE117" s="146"/>
      <c r="DF117" s="146"/>
      <c r="DG117" s="146"/>
      <c r="DH117" s="146"/>
      <c r="DI117" s="146"/>
      <c r="DJ117" s="146"/>
    </row>
    <row r="118" spans="1:114" s="16" customFormat="1" ht="18" customHeight="1" x14ac:dyDescent="0.25">
      <c r="A118" s="130">
        <v>111</v>
      </c>
      <c r="B118" s="142">
        <v>26</v>
      </c>
      <c r="C118" s="143" t="s">
        <v>1068</v>
      </c>
      <c r="D118" s="142" t="s">
        <v>409</v>
      </c>
      <c r="E118" s="142">
        <v>85</v>
      </c>
      <c r="F118" s="51" t="str">
        <f t="shared" si="7"/>
        <v>Tốt</v>
      </c>
      <c r="G118" s="142">
        <v>85</v>
      </c>
      <c r="H118" s="51" t="str">
        <f t="shared" si="5"/>
        <v>Tốt</v>
      </c>
      <c r="I118" s="117">
        <f t="shared" si="8"/>
        <v>85</v>
      </c>
      <c r="J118" s="51" t="str">
        <f t="shared" si="6"/>
        <v>Tốt</v>
      </c>
      <c r="K118" s="101" t="s">
        <v>383</v>
      </c>
      <c r="L118" s="226"/>
      <c r="M118" s="17" t="s">
        <v>342</v>
      </c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6"/>
      <c r="BM118" s="146"/>
      <c r="BN118" s="146"/>
      <c r="BO118" s="146"/>
      <c r="BP118" s="146"/>
      <c r="BQ118" s="146"/>
      <c r="BR118" s="146"/>
      <c r="BS118" s="146"/>
      <c r="BT118" s="146"/>
      <c r="BU118" s="146"/>
      <c r="BV118" s="146"/>
      <c r="BW118" s="146"/>
      <c r="BX118" s="146"/>
      <c r="BY118" s="146"/>
      <c r="BZ118" s="146"/>
      <c r="CA118" s="146"/>
      <c r="CB118" s="146"/>
      <c r="CC118" s="146"/>
      <c r="CD118" s="146"/>
      <c r="CE118" s="146"/>
      <c r="CF118" s="146"/>
      <c r="CG118" s="146"/>
      <c r="CH118" s="146"/>
      <c r="CI118" s="146"/>
      <c r="CJ118" s="146"/>
      <c r="CK118" s="146"/>
      <c r="CL118" s="146"/>
      <c r="CM118" s="146"/>
      <c r="CN118" s="146"/>
      <c r="CO118" s="146"/>
      <c r="CP118" s="146"/>
      <c r="CQ118" s="146"/>
      <c r="CR118" s="146"/>
      <c r="CS118" s="146"/>
      <c r="CT118" s="146"/>
      <c r="CU118" s="146"/>
      <c r="CV118" s="146"/>
      <c r="CW118" s="146"/>
      <c r="CX118" s="146"/>
      <c r="CY118" s="146"/>
      <c r="CZ118" s="146"/>
      <c r="DA118" s="146"/>
      <c r="DB118" s="146"/>
      <c r="DC118" s="146"/>
      <c r="DD118" s="146"/>
      <c r="DE118" s="146"/>
      <c r="DF118" s="146"/>
      <c r="DG118" s="146"/>
      <c r="DH118" s="146"/>
      <c r="DI118" s="146"/>
      <c r="DJ118" s="146"/>
    </row>
    <row r="119" spans="1:114" s="16" customFormat="1" ht="18" customHeight="1" x14ac:dyDescent="0.25">
      <c r="A119" s="130">
        <v>112</v>
      </c>
      <c r="B119" s="142">
        <v>27</v>
      </c>
      <c r="C119" s="147" t="s">
        <v>1069</v>
      </c>
      <c r="D119" s="148" t="s">
        <v>410</v>
      </c>
      <c r="E119" s="148">
        <v>86</v>
      </c>
      <c r="F119" s="51" t="str">
        <f t="shared" si="7"/>
        <v>Tốt</v>
      </c>
      <c r="G119" s="148">
        <v>86</v>
      </c>
      <c r="H119" s="51" t="str">
        <f t="shared" si="5"/>
        <v>Tốt</v>
      </c>
      <c r="I119" s="117">
        <f t="shared" si="8"/>
        <v>86</v>
      </c>
      <c r="J119" s="51" t="str">
        <f t="shared" si="6"/>
        <v>Tốt</v>
      </c>
      <c r="K119" s="101" t="s">
        <v>383</v>
      </c>
      <c r="L119" s="226"/>
      <c r="M119" s="17" t="s">
        <v>342</v>
      </c>
    </row>
    <row r="120" spans="1:114" s="16" customFormat="1" ht="18" customHeight="1" x14ac:dyDescent="0.25">
      <c r="A120" s="130">
        <v>113</v>
      </c>
      <c r="B120" s="142">
        <v>28</v>
      </c>
      <c r="C120" s="147" t="s">
        <v>87</v>
      </c>
      <c r="D120" s="148" t="s">
        <v>411</v>
      </c>
      <c r="E120" s="148">
        <v>85</v>
      </c>
      <c r="F120" s="51" t="str">
        <f t="shared" si="7"/>
        <v>Tốt</v>
      </c>
      <c r="G120" s="148">
        <v>85</v>
      </c>
      <c r="H120" s="51" t="str">
        <f t="shared" si="5"/>
        <v>Tốt</v>
      </c>
      <c r="I120" s="117">
        <f t="shared" si="8"/>
        <v>85</v>
      </c>
      <c r="J120" s="51" t="str">
        <f t="shared" si="6"/>
        <v>Tốt</v>
      </c>
      <c r="K120" s="101" t="s">
        <v>383</v>
      </c>
      <c r="L120" s="226"/>
      <c r="M120" s="17" t="s">
        <v>342</v>
      </c>
    </row>
    <row r="121" spans="1:114" s="16" customFormat="1" ht="18" customHeight="1" x14ac:dyDescent="0.25">
      <c r="A121" s="130">
        <v>114</v>
      </c>
      <c r="B121" s="142">
        <v>29</v>
      </c>
      <c r="C121" s="147" t="s">
        <v>1070</v>
      </c>
      <c r="D121" s="148" t="s">
        <v>412</v>
      </c>
      <c r="E121" s="148">
        <v>87</v>
      </c>
      <c r="F121" s="51" t="str">
        <f t="shared" si="7"/>
        <v>Tốt</v>
      </c>
      <c r="G121" s="148">
        <v>87</v>
      </c>
      <c r="H121" s="51" t="str">
        <f t="shared" si="5"/>
        <v>Tốt</v>
      </c>
      <c r="I121" s="117">
        <f t="shared" si="8"/>
        <v>87</v>
      </c>
      <c r="J121" s="51" t="str">
        <f t="shared" si="6"/>
        <v>Tốt</v>
      </c>
      <c r="K121" s="101" t="s">
        <v>383</v>
      </c>
      <c r="L121" s="226"/>
      <c r="M121" s="17" t="s">
        <v>342</v>
      </c>
    </row>
    <row r="122" spans="1:114" s="16" customFormat="1" ht="18" customHeight="1" x14ac:dyDescent="0.25">
      <c r="A122" s="130">
        <v>115</v>
      </c>
      <c r="B122" s="142">
        <v>30</v>
      </c>
      <c r="C122" s="147" t="s">
        <v>1071</v>
      </c>
      <c r="D122" s="148" t="s">
        <v>413</v>
      </c>
      <c r="E122" s="148">
        <v>88</v>
      </c>
      <c r="F122" s="51" t="str">
        <f t="shared" si="7"/>
        <v>Tốt</v>
      </c>
      <c r="G122" s="148">
        <v>88</v>
      </c>
      <c r="H122" s="51" t="str">
        <f t="shared" si="5"/>
        <v>Tốt</v>
      </c>
      <c r="I122" s="117">
        <f t="shared" si="8"/>
        <v>88</v>
      </c>
      <c r="J122" s="51" t="str">
        <f t="shared" si="6"/>
        <v>Tốt</v>
      </c>
      <c r="K122" s="101" t="s">
        <v>383</v>
      </c>
      <c r="L122" s="226"/>
      <c r="M122" s="17" t="s">
        <v>342</v>
      </c>
    </row>
    <row r="123" spans="1:114" s="16" customFormat="1" ht="18" customHeight="1" x14ac:dyDescent="0.25">
      <c r="A123" s="130">
        <v>116</v>
      </c>
      <c r="B123" s="142">
        <v>31</v>
      </c>
      <c r="C123" s="147" t="s">
        <v>1072</v>
      </c>
      <c r="D123" s="148" t="s">
        <v>414</v>
      </c>
      <c r="E123" s="148">
        <v>85</v>
      </c>
      <c r="F123" s="51" t="str">
        <f t="shared" si="7"/>
        <v>Tốt</v>
      </c>
      <c r="G123" s="148">
        <v>85</v>
      </c>
      <c r="H123" s="51" t="str">
        <f t="shared" si="5"/>
        <v>Tốt</v>
      </c>
      <c r="I123" s="117">
        <f t="shared" si="8"/>
        <v>85</v>
      </c>
      <c r="J123" s="51" t="str">
        <f t="shared" si="6"/>
        <v>Tốt</v>
      </c>
      <c r="K123" s="101" t="s">
        <v>383</v>
      </c>
      <c r="L123" s="226"/>
      <c r="M123" s="17" t="s">
        <v>342</v>
      </c>
    </row>
    <row r="124" spans="1:114" s="16" customFormat="1" ht="18" customHeight="1" x14ac:dyDescent="0.25">
      <c r="A124" s="130">
        <v>117</v>
      </c>
      <c r="B124" s="142">
        <v>32</v>
      </c>
      <c r="C124" s="147" t="s">
        <v>1073</v>
      </c>
      <c r="D124" s="148" t="s">
        <v>415</v>
      </c>
      <c r="E124" s="148">
        <v>85</v>
      </c>
      <c r="F124" s="51" t="str">
        <f t="shared" si="7"/>
        <v>Tốt</v>
      </c>
      <c r="G124" s="148">
        <v>83</v>
      </c>
      <c r="H124" s="51" t="str">
        <f t="shared" si="5"/>
        <v>Tốt</v>
      </c>
      <c r="I124" s="117">
        <f t="shared" si="8"/>
        <v>84</v>
      </c>
      <c r="J124" s="51" t="str">
        <f t="shared" si="6"/>
        <v>Tốt</v>
      </c>
      <c r="K124" s="101" t="s">
        <v>383</v>
      </c>
      <c r="L124" s="226"/>
      <c r="M124" s="17" t="s">
        <v>342</v>
      </c>
    </row>
    <row r="125" spans="1:114" s="16" customFormat="1" ht="18" customHeight="1" x14ac:dyDescent="0.25">
      <c r="A125" s="130">
        <v>118</v>
      </c>
      <c r="B125" s="142">
        <v>33</v>
      </c>
      <c r="C125" s="147" t="s">
        <v>1074</v>
      </c>
      <c r="D125" s="148" t="s">
        <v>416</v>
      </c>
      <c r="E125" s="148">
        <v>87</v>
      </c>
      <c r="F125" s="51" t="str">
        <f t="shared" si="7"/>
        <v>Tốt</v>
      </c>
      <c r="G125" s="148">
        <v>87</v>
      </c>
      <c r="H125" s="51" t="str">
        <f t="shared" si="5"/>
        <v>Tốt</v>
      </c>
      <c r="I125" s="117">
        <f t="shared" si="8"/>
        <v>87</v>
      </c>
      <c r="J125" s="51" t="str">
        <f t="shared" si="6"/>
        <v>Tốt</v>
      </c>
      <c r="K125" s="101" t="s">
        <v>383</v>
      </c>
      <c r="L125" s="226"/>
      <c r="M125" s="17" t="s">
        <v>342</v>
      </c>
    </row>
    <row r="126" spans="1:114" s="16" customFormat="1" ht="18" customHeight="1" x14ac:dyDescent="0.25">
      <c r="A126" s="130">
        <v>119</v>
      </c>
      <c r="B126" s="142">
        <v>34</v>
      </c>
      <c r="C126" s="147" t="s">
        <v>1075</v>
      </c>
      <c r="D126" s="148" t="s">
        <v>417</v>
      </c>
      <c r="E126" s="148">
        <v>87</v>
      </c>
      <c r="F126" s="51" t="str">
        <f t="shared" si="7"/>
        <v>Tốt</v>
      </c>
      <c r="G126" s="148">
        <v>87</v>
      </c>
      <c r="H126" s="51" t="str">
        <f t="shared" si="5"/>
        <v>Tốt</v>
      </c>
      <c r="I126" s="117">
        <f t="shared" si="8"/>
        <v>87</v>
      </c>
      <c r="J126" s="51" t="str">
        <f t="shared" si="6"/>
        <v>Tốt</v>
      </c>
      <c r="K126" s="101" t="s">
        <v>383</v>
      </c>
      <c r="L126" s="226"/>
      <c r="M126" s="17" t="s">
        <v>342</v>
      </c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</row>
    <row r="127" spans="1:114" s="16" customFormat="1" ht="18" customHeight="1" x14ac:dyDescent="0.25">
      <c r="A127" s="130">
        <v>120</v>
      </c>
      <c r="B127" s="142">
        <v>35</v>
      </c>
      <c r="C127" s="147" t="s">
        <v>1076</v>
      </c>
      <c r="D127" s="148" t="s">
        <v>418</v>
      </c>
      <c r="E127" s="148">
        <v>87</v>
      </c>
      <c r="F127" s="51" t="str">
        <f t="shared" si="7"/>
        <v>Tốt</v>
      </c>
      <c r="G127" s="148">
        <v>87</v>
      </c>
      <c r="H127" s="51" t="str">
        <f t="shared" si="5"/>
        <v>Tốt</v>
      </c>
      <c r="I127" s="117">
        <f t="shared" si="8"/>
        <v>87</v>
      </c>
      <c r="J127" s="51" t="str">
        <f t="shared" si="6"/>
        <v>Tốt</v>
      </c>
      <c r="K127" s="101" t="s">
        <v>383</v>
      </c>
      <c r="L127" s="226"/>
      <c r="M127" s="17" t="s">
        <v>342</v>
      </c>
    </row>
    <row r="128" spans="1:114" s="16" customFormat="1" ht="18" customHeight="1" x14ac:dyDescent="0.25">
      <c r="A128" s="130">
        <v>121</v>
      </c>
      <c r="B128" s="142">
        <v>36</v>
      </c>
      <c r="C128" s="147" t="s">
        <v>1077</v>
      </c>
      <c r="D128" s="148" t="s">
        <v>419</v>
      </c>
      <c r="E128" s="148">
        <v>89</v>
      </c>
      <c r="F128" s="51" t="str">
        <f t="shared" si="7"/>
        <v>Tốt</v>
      </c>
      <c r="G128" s="148">
        <v>87</v>
      </c>
      <c r="H128" s="51" t="str">
        <f t="shared" si="5"/>
        <v>Tốt</v>
      </c>
      <c r="I128" s="117">
        <f t="shared" si="8"/>
        <v>88</v>
      </c>
      <c r="J128" s="51" t="str">
        <f t="shared" si="6"/>
        <v>Tốt</v>
      </c>
      <c r="K128" s="101" t="s">
        <v>383</v>
      </c>
      <c r="L128" s="226"/>
      <c r="M128" s="17" t="s">
        <v>342</v>
      </c>
    </row>
    <row r="129" spans="1:13" s="16" customFormat="1" ht="18" customHeight="1" x14ac:dyDescent="0.25">
      <c r="A129" s="130">
        <v>122</v>
      </c>
      <c r="B129" s="51">
        <v>1</v>
      </c>
      <c r="C129" s="147" t="s">
        <v>98</v>
      </c>
      <c r="D129" s="148" t="s">
        <v>421</v>
      </c>
      <c r="E129" s="148">
        <v>84</v>
      </c>
      <c r="F129" s="51" t="str">
        <f t="shared" si="7"/>
        <v>Tốt</v>
      </c>
      <c r="G129" s="148">
        <v>84</v>
      </c>
      <c r="H129" s="51" t="str">
        <f t="shared" si="5"/>
        <v>Tốt</v>
      </c>
      <c r="I129" s="117">
        <f t="shared" si="8"/>
        <v>84</v>
      </c>
      <c r="J129" s="51" t="str">
        <f t="shared" si="6"/>
        <v>Tốt</v>
      </c>
      <c r="K129" s="101" t="s">
        <v>420</v>
      </c>
      <c r="L129" s="226"/>
      <c r="M129" s="17" t="s">
        <v>342</v>
      </c>
    </row>
    <row r="130" spans="1:13" s="16" customFormat="1" ht="18" customHeight="1" x14ac:dyDescent="0.25">
      <c r="A130" s="130">
        <v>123</v>
      </c>
      <c r="B130" s="51">
        <v>2</v>
      </c>
      <c r="C130" s="147" t="s">
        <v>1078</v>
      </c>
      <c r="D130" s="148" t="s">
        <v>422</v>
      </c>
      <c r="E130" s="148">
        <v>85</v>
      </c>
      <c r="F130" s="51" t="str">
        <f t="shared" si="7"/>
        <v>Tốt</v>
      </c>
      <c r="G130" s="148">
        <v>81</v>
      </c>
      <c r="H130" s="51" t="str">
        <f t="shared" si="5"/>
        <v>Tốt</v>
      </c>
      <c r="I130" s="117">
        <f t="shared" si="8"/>
        <v>83</v>
      </c>
      <c r="J130" s="51" t="str">
        <f t="shared" si="6"/>
        <v>Tốt</v>
      </c>
      <c r="K130" s="101" t="s">
        <v>420</v>
      </c>
      <c r="L130" s="226"/>
      <c r="M130" s="17" t="s">
        <v>342</v>
      </c>
    </row>
    <row r="131" spans="1:13" s="16" customFormat="1" ht="18" customHeight="1" x14ac:dyDescent="0.25">
      <c r="A131" s="130">
        <v>124</v>
      </c>
      <c r="B131" s="51">
        <v>3</v>
      </c>
      <c r="C131" s="147" t="s">
        <v>1079</v>
      </c>
      <c r="D131" s="148" t="s">
        <v>423</v>
      </c>
      <c r="E131" s="148">
        <v>94</v>
      </c>
      <c r="F131" s="51" t="str">
        <f t="shared" si="7"/>
        <v>Xuất sắc</v>
      </c>
      <c r="G131" s="148">
        <v>89</v>
      </c>
      <c r="H131" s="51" t="str">
        <f t="shared" si="5"/>
        <v>Tốt</v>
      </c>
      <c r="I131" s="117">
        <f t="shared" si="8"/>
        <v>91.5</v>
      </c>
      <c r="J131" s="51" t="str">
        <f t="shared" si="6"/>
        <v>Xuất sắc</v>
      </c>
      <c r="K131" s="101" t="s">
        <v>420</v>
      </c>
      <c r="L131" s="226"/>
      <c r="M131" s="17" t="s">
        <v>342</v>
      </c>
    </row>
    <row r="132" spans="1:13" s="16" customFormat="1" ht="18" customHeight="1" x14ac:dyDescent="0.25">
      <c r="A132" s="130">
        <v>125</v>
      </c>
      <c r="B132" s="51">
        <v>4</v>
      </c>
      <c r="C132" s="147" t="s">
        <v>1080</v>
      </c>
      <c r="D132" s="148" t="s">
        <v>424</v>
      </c>
      <c r="E132" s="148">
        <v>84</v>
      </c>
      <c r="F132" s="51" t="str">
        <f t="shared" si="7"/>
        <v>Tốt</v>
      </c>
      <c r="G132" s="148">
        <v>80</v>
      </c>
      <c r="H132" s="51" t="str">
        <f t="shared" si="5"/>
        <v>Tốt</v>
      </c>
      <c r="I132" s="117">
        <f t="shared" si="8"/>
        <v>82</v>
      </c>
      <c r="J132" s="51" t="str">
        <f t="shared" si="6"/>
        <v>Tốt</v>
      </c>
      <c r="K132" s="101" t="s">
        <v>420</v>
      </c>
      <c r="L132" s="226"/>
      <c r="M132" s="17" t="s">
        <v>342</v>
      </c>
    </row>
    <row r="133" spans="1:13" s="16" customFormat="1" ht="18" customHeight="1" x14ac:dyDescent="0.25">
      <c r="A133" s="130">
        <v>126</v>
      </c>
      <c r="B133" s="51">
        <v>5</v>
      </c>
      <c r="C133" s="147" t="s">
        <v>1081</v>
      </c>
      <c r="D133" s="148" t="s">
        <v>425</v>
      </c>
      <c r="E133" s="148">
        <v>89</v>
      </c>
      <c r="F133" s="51" t="str">
        <f t="shared" si="7"/>
        <v>Tốt</v>
      </c>
      <c r="G133" s="148">
        <v>90</v>
      </c>
      <c r="H133" s="51" t="str">
        <f t="shared" si="5"/>
        <v>Xuất sắc</v>
      </c>
      <c r="I133" s="117">
        <v>90</v>
      </c>
      <c r="J133" s="51" t="str">
        <f t="shared" si="6"/>
        <v>Xuất sắc</v>
      </c>
      <c r="K133" s="101" t="s">
        <v>420</v>
      </c>
      <c r="L133" s="226"/>
      <c r="M133" s="17" t="s">
        <v>342</v>
      </c>
    </row>
    <row r="134" spans="1:13" s="16" customFormat="1" ht="18" customHeight="1" x14ac:dyDescent="0.25">
      <c r="A134" s="130">
        <v>127</v>
      </c>
      <c r="B134" s="51">
        <v>6</v>
      </c>
      <c r="C134" s="147" t="s">
        <v>1082</v>
      </c>
      <c r="D134" s="148" t="s">
        <v>426</v>
      </c>
      <c r="E134" s="148">
        <v>85</v>
      </c>
      <c r="F134" s="51" t="str">
        <f t="shared" si="7"/>
        <v>Tốt</v>
      </c>
      <c r="G134" s="148">
        <v>85</v>
      </c>
      <c r="H134" s="51" t="str">
        <f t="shared" si="5"/>
        <v>Tốt</v>
      </c>
      <c r="I134" s="117">
        <f t="shared" si="8"/>
        <v>85</v>
      </c>
      <c r="J134" s="51" t="str">
        <f t="shared" si="6"/>
        <v>Tốt</v>
      </c>
      <c r="K134" s="101" t="s">
        <v>420</v>
      </c>
      <c r="L134" s="226"/>
      <c r="M134" s="17" t="s">
        <v>342</v>
      </c>
    </row>
    <row r="135" spans="1:13" s="16" customFormat="1" ht="18" customHeight="1" x14ac:dyDescent="0.25">
      <c r="A135" s="130">
        <v>128</v>
      </c>
      <c r="B135" s="51">
        <v>7</v>
      </c>
      <c r="C135" s="147" t="s">
        <v>1083</v>
      </c>
      <c r="D135" s="148" t="s">
        <v>427</v>
      </c>
      <c r="E135" s="148">
        <v>94</v>
      </c>
      <c r="F135" s="51" t="str">
        <f t="shared" si="7"/>
        <v>Xuất sắc</v>
      </c>
      <c r="G135" s="148">
        <v>94</v>
      </c>
      <c r="H135" s="51" t="str">
        <f t="shared" si="5"/>
        <v>Xuất sắc</v>
      </c>
      <c r="I135" s="117">
        <f t="shared" si="8"/>
        <v>94</v>
      </c>
      <c r="J135" s="51" t="str">
        <f t="shared" si="6"/>
        <v>Xuất sắc</v>
      </c>
      <c r="K135" s="101" t="s">
        <v>420</v>
      </c>
      <c r="L135" s="226"/>
      <c r="M135" s="17" t="s">
        <v>342</v>
      </c>
    </row>
    <row r="136" spans="1:13" s="16" customFormat="1" ht="18" customHeight="1" x14ac:dyDescent="0.25">
      <c r="A136" s="130">
        <v>129</v>
      </c>
      <c r="B136" s="51">
        <v>8</v>
      </c>
      <c r="C136" s="147" t="s">
        <v>1084</v>
      </c>
      <c r="D136" s="148" t="s">
        <v>428</v>
      </c>
      <c r="E136" s="148">
        <v>90</v>
      </c>
      <c r="F136" s="51" t="str">
        <f t="shared" si="7"/>
        <v>Xuất sắc</v>
      </c>
      <c r="G136" s="148">
        <v>90</v>
      </c>
      <c r="H136" s="51" t="str">
        <f t="shared" ref="H136:H199" si="9">IF(G136&gt;=90,"Xuất sắc",IF(AND(G136&lt;90,G136&gt;=80),"Tốt",IF(AND(G136&lt;80,G136&gt;=65),"Khá",IF(AND(G136&lt;65,G136&gt;=50),"Trung bình",IF(AND(G136&lt;50,G136&gt;=35),"Yếu",IF(AND(G136&lt;35,G136&gt;=1),"Kém",IF(AND(G136&lt;1),"Không xếp loại")))))))</f>
        <v>Xuất sắc</v>
      </c>
      <c r="I136" s="117">
        <f t="shared" si="8"/>
        <v>90</v>
      </c>
      <c r="J136" s="51" t="str">
        <f t="shared" ref="J136:J199" si="10">IF(I136&gt;=90,"Xuất sắc",IF(AND(I136&lt;90,I136&gt;=80),"Tốt",IF(AND(I136&lt;80,I136&gt;=65),"Khá",IF(AND(I136&lt;65,I136&gt;=50),"Trung bình",IF(AND(I136&lt;50,I136&gt;=35),"Yếu",IF(AND(I136&lt;35,I136&gt;=1),"Kém",IF(AND(I136&lt;1),"Không xếp loại")))))))</f>
        <v>Xuất sắc</v>
      </c>
      <c r="K136" s="101" t="s">
        <v>420</v>
      </c>
      <c r="L136" s="226"/>
      <c r="M136" s="17" t="s">
        <v>342</v>
      </c>
    </row>
    <row r="137" spans="1:13" s="16" customFormat="1" ht="18" customHeight="1" x14ac:dyDescent="0.25">
      <c r="A137" s="130">
        <v>130</v>
      </c>
      <c r="B137" s="51">
        <v>9</v>
      </c>
      <c r="C137" s="147" t="s">
        <v>1085</v>
      </c>
      <c r="D137" s="148" t="s">
        <v>429</v>
      </c>
      <c r="E137" s="148">
        <v>95</v>
      </c>
      <c r="F137" s="51" t="str">
        <f t="shared" ref="F137:F200" si="11">IF(E137&gt;=90,"Xuất sắc",IF(AND(E137&lt;90,E137&gt;=80),"Tốt",IF(AND(E137&lt;80,E137&gt;=65),"Khá",IF(AND(E137&lt;65,E137&gt;=50),"Trung bình",IF(AND(E137&lt;50,E137&gt;=35),"Yếu",IF(AND(E137&lt;35,E137&gt;=1),"Kém",IF(AND(E137&lt;1),"Không xếp loại")))))))</f>
        <v>Xuất sắc</v>
      </c>
      <c r="G137" s="148">
        <v>95</v>
      </c>
      <c r="H137" s="51" t="str">
        <f t="shared" si="9"/>
        <v>Xuất sắc</v>
      </c>
      <c r="I137" s="117">
        <f t="shared" si="8"/>
        <v>95</v>
      </c>
      <c r="J137" s="51" t="str">
        <f t="shared" si="10"/>
        <v>Xuất sắc</v>
      </c>
      <c r="K137" s="101" t="s">
        <v>420</v>
      </c>
      <c r="L137" s="226"/>
      <c r="M137" s="17" t="s">
        <v>342</v>
      </c>
    </row>
    <row r="138" spans="1:13" s="16" customFormat="1" ht="18" customHeight="1" x14ac:dyDescent="0.25">
      <c r="A138" s="130">
        <v>131</v>
      </c>
      <c r="B138" s="51">
        <v>10</v>
      </c>
      <c r="C138" s="147" t="s">
        <v>1086</v>
      </c>
      <c r="D138" s="148" t="s">
        <v>430</v>
      </c>
      <c r="E138" s="148">
        <v>89</v>
      </c>
      <c r="F138" s="51" t="str">
        <f t="shared" si="11"/>
        <v>Tốt</v>
      </c>
      <c r="G138" s="148">
        <v>89</v>
      </c>
      <c r="H138" s="51" t="str">
        <f t="shared" si="9"/>
        <v>Tốt</v>
      </c>
      <c r="I138" s="117">
        <f t="shared" si="8"/>
        <v>89</v>
      </c>
      <c r="J138" s="51" t="str">
        <f t="shared" si="10"/>
        <v>Tốt</v>
      </c>
      <c r="K138" s="101" t="s">
        <v>420</v>
      </c>
      <c r="L138" s="226"/>
      <c r="M138" s="17" t="s">
        <v>342</v>
      </c>
    </row>
    <row r="139" spans="1:13" s="16" customFormat="1" ht="18" customHeight="1" x14ac:dyDescent="0.25">
      <c r="A139" s="130">
        <v>132</v>
      </c>
      <c r="B139" s="51">
        <v>11</v>
      </c>
      <c r="C139" s="147" t="s">
        <v>1087</v>
      </c>
      <c r="D139" s="148" t="s">
        <v>431</v>
      </c>
      <c r="E139" s="148">
        <v>79</v>
      </c>
      <c r="F139" s="51" t="str">
        <f t="shared" si="11"/>
        <v>Khá</v>
      </c>
      <c r="G139" s="148">
        <v>71</v>
      </c>
      <c r="H139" s="51" t="str">
        <f t="shared" si="9"/>
        <v>Khá</v>
      </c>
      <c r="I139" s="117">
        <f t="shared" si="8"/>
        <v>75</v>
      </c>
      <c r="J139" s="51" t="str">
        <f t="shared" si="10"/>
        <v>Khá</v>
      </c>
      <c r="K139" s="101" t="s">
        <v>420</v>
      </c>
      <c r="L139" s="226"/>
      <c r="M139" s="17" t="s">
        <v>342</v>
      </c>
    </row>
    <row r="140" spans="1:13" s="16" customFormat="1" ht="18" customHeight="1" x14ac:dyDescent="0.25">
      <c r="A140" s="130">
        <v>133</v>
      </c>
      <c r="B140" s="51">
        <v>12</v>
      </c>
      <c r="C140" s="147" t="s">
        <v>118</v>
      </c>
      <c r="D140" s="148" t="s">
        <v>432</v>
      </c>
      <c r="E140" s="148">
        <v>85</v>
      </c>
      <c r="F140" s="51" t="str">
        <f t="shared" si="11"/>
        <v>Tốt</v>
      </c>
      <c r="G140" s="148">
        <v>83</v>
      </c>
      <c r="H140" s="51" t="str">
        <f t="shared" si="9"/>
        <v>Tốt</v>
      </c>
      <c r="I140" s="117">
        <f t="shared" si="8"/>
        <v>84</v>
      </c>
      <c r="J140" s="51" t="str">
        <f t="shared" si="10"/>
        <v>Tốt</v>
      </c>
      <c r="K140" s="101" t="s">
        <v>420</v>
      </c>
      <c r="L140" s="226"/>
      <c r="M140" s="17" t="s">
        <v>342</v>
      </c>
    </row>
    <row r="141" spans="1:13" s="16" customFormat="1" ht="18" customHeight="1" x14ac:dyDescent="0.25">
      <c r="A141" s="130">
        <v>134</v>
      </c>
      <c r="B141" s="51">
        <v>13</v>
      </c>
      <c r="C141" s="147" t="s">
        <v>1088</v>
      </c>
      <c r="D141" s="148" t="s">
        <v>433</v>
      </c>
      <c r="E141" s="148">
        <v>86</v>
      </c>
      <c r="F141" s="51" t="str">
        <f t="shared" si="11"/>
        <v>Tốt</v>
      </c>
      <c r="G141" s="148">
        <v>84</v>
      </c>
      <c r="H141" s="51" t="str">
        <f t="shared" si="9"/>
        <v>Tốt</v>
      </c>
      <c r="I141" s="117">
        <f t="shared" si="8"/>
        <v>85</v>
      </c>
      <c r="J141" s="51" t="str">
        <f t="shared" si="10"/>
        <v>Tốt</v>
      </c>
      <c r="K141" s="101" t="s">
        <v>420</v>
      </c>
      <c r="L141" s="226"/>
      <c r="M141" s="17" t="s">
        <v>342</v>
      </c>
    </row>
    <row r="142" spans="1:13" s="16" customFormat="1" ht="18" customHeight="1" x14ac:dyDescent="0.25">
      <c r="A142" s="130">
        <v>135</v>
      </c>
      <c r="B142" s="51">
        <v>14</v>
      </c>
      <c r="C142" s="147" t="s">
        <v>1089</v>
      </c>
      <c r="D142" s="148" t="s">
        <v>434</v>
      </c>
      <c r="E142" s="148">
        <v>83</v>
      </c>
      <c r="F142" s="51" t="str">
        <f t="shared" si="11"/>
        <v>Tốt</v>
      </c>
      <c r="G142" s="148">
        <v>83</v>
      </c>
      <c r="H142" s="51" t="str">
        <f t="shared" si="9"/>
        <v>Tốt</v>
      </c>
      <c r="I142" s="117">
        <f t="shared" si="8"/>
        <v>83</v>
      </c>
      <c r="J142" s="51" t="str">
        <f t="shared" si="10"/>
        <v>Tốt</v>
      </c>
      <c r="K142" s="101" t="s">
        <v>420</v>
      </c>
      <c r="L142" s="226"/>
      <c r="M142" s="17" t="s">
        <v>342</v>
      </c>
    </row>
    <row r="143" spans="1:13" s="16" customFormat="1" ht="18" customHeight="1" x14ac:dyDescent="0.25">
      <c r="A143" s="130">
        <v>136</v>
      </c>
      <c r="B143" s="51">
        <v>15</v>
      </c>
      <c r="C143" s="147" t="s">
        <v>1090</v>
      </c>
      <c r="D143" s="148" t="s">
        <v>435</v>
      </c>
      <c r="E143" s="148">
        <v>89</v>
      </c>
      <c r="F143" s="51" t="str">
        <f t="shared" si="11"/>
        <v>Tốt</v>
      </c>
      <c r="G143" s="148">
        <v>87</v>
      </c>
      <c r="H143" s="51" t="str">
        <f t="shared" si="9"/>
        <v>Tốt</v>
      </c>
      <c r="I143" s="117">
        <f t="shared" si="8"/>
        <v>88</v>
      </c>
      <c r="J143" s="51" t="str">
        <f t="shared" si="10"/>
        <v>Tốt</v>
      </c>
      <c r="K143" s="101" t="s">
        <v>420</v>
      </c>
      <c r="L143" s="226"/>
      <c r="M143" s="17" t="s">
        <v>342</v>
      </c>
    </row>
    <row r="144" spans="1:13" s="16" customFormat="1" ht="18" customHeight="1" x14ac:dyDescent="0.25">
      <c r="A144" s="130">
        <v>137</v>
      </c>
      <c r="B144" s="51">
        <v>16</v>
      </c>
      <c r="C144" s="147" t="s">
        <v>1091</v>
      </c>
      <c r="D144" s="148" t="s">
        <v>436</v>
      </c>
      <c r="E144" s="148">
        <v>87</v>
      </c>
      <c r="F144" s="51" t="str">
        <f t="shared" si="11"/>
        <v>Tốt</v>
      </c>
      <c r="G144" s="148">
        <v>87</v>
      </c>
      <c r="H144" s="51" t="str">
        <f t="shared" si="9"/>
        <v>Tốt</v>
      </c>
      <c r="I144" s="117">
        <f t="shared" si="8"/>
        <v>87</v>
      </c>
      <c r="J144" s="51" t="str">
        <f t="shared" si="10"/>
        <v>Tốt</v>
      </c>
      <c r="K144" s="101" t="s">
        <v>420</v>
      </c>
      <c r="L144" s="226"/>
      <c r="M144" s="17" t="s">
        <v>342</v>
      </c>
    </row>
    <row r="145" spans="1:13" s="16" customFormat="1" ht="18" customHeight="1" x14ac:dyDescent="0.25">
      <c r="A145" s="130">
        <v>138</v>
      </c>
      <c r="B145" s="51">
        <v>17</v>
      </c>
      <c r="C145" s="147" t="s">
        <v>1092</v>
      </c>
      <c r="D145" s="148" t="s">
        <v>437</v>
      </c>
      <c r="E145" s="148">
        <v>88</v>
      </c>
      <c r="F145" s="51" t="str">
        <f t="shared" si="11"/>
        <v>Tốt</v>
      </c>
      <c r="G145" s="148">
        <v>88</v>
      </c>
      <c r="H145" s="51" t="str">
        <f t="shared" si="9"/>
        <v>Tốt</v>
      </c>
      <c r="I145" s="117">
        <f t="shared" si="8"/>
        <v>88</v>
      </c>
      <c r="J145" s="51" t="str">
        <f t="shared" si="10"/>
        <v>Tốt</v>
      </c>
      <c r="K145" s="101" t="s">
        <v>420</v>
      </c>
      <c r="L145" s="226"/>
      <c r="M145" s="17" t="s">
        <v>342</v>
      </c>
    </row>
    <row r="146" spans="1:13" s="16" customFormat="1" ht="18" customHeight="1" x14ac:dyDescent="0.25">
      <c r="A146" s="130">
        <v>139</v>
      </c>
      <c r="B146" s="51">
        <v>18</v>
      </c>
      <c r="C146" s="147" t="s">
        <v>1093</v>
      </c>
      <c r="D146" s="148" t="s">
        <v>439</v>
      </c>
      <c r="E146" s="148">
        <v>87</v>
      </c>
      <c r="F146" s="51" t="str">
        <f t="shared" si="11"/>
        <v>Tốt</v>
      </c>
      <c r="G146" s="148">
        <v>87</v>
      </c>
      <c r="H146" s="51" t="str">
        <f t="shared" si="9"/>
        <v>Tốt</v>
      </c>
      <c r="I146" s="117">
        <f t="shared" si="8"/>
        <v>87</v>
      </c>
      <c r="J146" s="51" t="str">
        <f t="shared" si="10"/>
        <v>Tốt</v>
      </c>
      <c r="K146" s="101" t="s">
        <v>420</v>
      </c>
      <c r="L146" s="226"/>
      <c r="M146" s="17" t="s">
        <v>342</v>
      </c>
    </row>
    <row r="147" spans="1:13" s="16" customFormat="1" ht="18" customHeight="1" x14ac:dyDescent="0.25">
      <c r="A147" s="130">
        <v>140</v>
      </c>
      <c r="B147" s="51">
        <v>1</v>
      </c>
      <c r="C147" s="147" t="s">
        <v>1094</v>
      </c>
      <c r="D147" s="148">
        <v>1605211048</v>
      </c>
      <c r="E147" s="148">
        <v>98</v>
      </c>
      <c r="F147" s="51" t="str">
        <f t="shared" si="11"/>
        <v>Xuất sắc</v>
      </c>
      <c r="G147" s="148">
        <v>95</v>
      </c>
      <c r="H147" s="51" t="str">
        <f t="shared" si="9"/>
        <v>Xuất sắc</v>
      </c>
      <c r="I147" s="117">
        <f t="shared" si="8"/>
        <v>96.5</v>
      </c>
      <c r="J147" s="51" t="str">
        <f t="shared" si="10"/>
        <v>Xuất sắc</v>
      </c>
      <c r="K147" s="109" t="s">
        <v>754</v>
      </c>
      <c r="L147" s="226"/>
      <c r="M147" s="15" t="s">
        <v>755</v>
      </c>
    </row>
    <row r="148" spans="1:13" s="16" customFormat="1" ht="18" customHeight="1" x14ac:dyDescent="0.25">
      <c r="A148" s="130">
        <v>141</v>
      </c>
      <c r="B148" s="51">
        <v>2</v>
      </c>
      <c r="C148" s="147" t="s">
        <v>1095</v>
      </c>
      <c r="D148" s="148">
        <v>1605211099</v>
      </c>
      <c r="E148" s="148">
        <v>80</v>
      </c>
      <c r="F148" s="51" t="str">
        <f t="shared" si="11"/>
        <v>Tốt</v>
      </c>
      <c r="G148" s="148">
        <v>80</v>
      </c>
      <c r="H148" s="51" t="str">
        <f t="shared" si="9"/>
        <v>Tốt</v>
      </c>
      <c r="I148" s="117">
        <f t="shared" si="8"/>
        <v>80</v>
      </c>
      <c r="J148" s="51" t="str">
        <f t="shared" si="10"/>
        <v>Tốt</v>
      </c>
      <c r="K148" s="109" t="s">
        <v>754</v>
      </c>
      <c r="L148" s="226"/>
      <c r="M148" s="15" t="s">
        <v>755</v>
      </c>
    </row>
    <row r="149" spans="1:13" s="16" customFormat="1" ht="18" customHeight="1" x14ac:dyDescent="0.25">
      <c r="A149" s="130">
        <v>142</v>
      </c>
      <c r="B149" s="51">
        <v>3</v>
      </c>
      <c r="C149" s="147" t="s">
        <v>1096</v>
      </c>
      <c r="D149" s="148">
        <v>1605211364</v>
      </c>
      <c r="E149" s="148">
        <v>82</v>
      </c>
      <c r="F149" s="51" t="str">
        <f t="shared" si="11"/>
        <v>Tốt</v>
      </c>
      <c r="G149" s="148">
        <v>80</v>
      </c>
      <c r="H149" s="51" t="str">
        <f t="shared" si="9"/>
        <v>Tốt</v>
      </c>
      <c r="I149" s="117">
        <f t="shared" si="8"/>
        <v>81</v>
      </c>
      <c r="J149" s="51" t="str">
        <f t="shared" si="10"/>
        <v>Tốt</v>
      </c>
      <c r="K149" s="109" t="s">
        <v>754</v>
      </c>
      <c r="L149" s="226"/>
      <c r="M149" s="15" t="s">
        <v>755</v>
      </c>
    </row>
    <row r="150" spans="1:13" s="16" customFormat="1" ht="18" customHeight="1" x14ac:dyDescent="0.25">
      <c r="A150" s="130">
        <v>143</v>
      </c>
      <c r="B150" s="130">
        <v>4</v>
      </c>
      <c r="C150" s="149" t="s">
        <v>1097</v>
      </c>
      <c r="D150" s="150">
        <v>1605211097</v>
      </c>
      <c r="E150" s="51">
        <v>83</v>
      </c>
      <c r="F150" s="51" t="str">
        <f t="shared" si="11"/>
        <v>Tốt</v>
      </c>
      <c r="G150" s="130">
        <v>85</v>
      </c>
      <c r="H150" s="51" t="str">
        <f t="shared" si="9"/>
        <v>Tốt</v>
      </c>
      <c r="I150" s="117">
        <f t="shared" si="8"/>
        <v>84</v>
      </c>
      <c r="J150" s="51" t="str">
        <f t="shared" si="10"/>
        <v>Tốt</v>
      </c>
      <c r="K150" s="109" t="s">
        <v>754</v>
      </c>
      <c r="L150" s="226"/>
      <c r="M150" s="15" t="s">
        <v>755</v>
      </c>
    </row>
    <row r="151" spans="1:13" s="16" customFormat="1" ht="18" customHeight="1" x14ac:dyDescent="0.25">
      <c r="A151" s="130">
        <v>144</v>
      </c>
      <c r="B151" s="51">
        <v>5</v>
      </c>
      <c r="C151" s="149" t="s">
        <v>1098</v>
      </c>
      <c r="D151" s="150">
        <v>1605210635</v>
      </c>
      <c r="E151" s="51">
        <v>84</v>
      </c>
      <c r="F151" s="51" t="str">
        <f t="shared" si="11"/>
        <v>Tốt</v>
      </c>
      <c r="G151" s="130">
        <v>80</v>
      </c>
      <c r="H151" s="51" t="str">
        <f t="shared" si="9"/>
        <v>Tốt</v>
      </c>
      <c r="I151" s="117">
        <f t="shared" si="8"/>
        <v>82</v>
      </c>
      <c r="J151" s="51" t="str">
        <f t="shared" si="10"/>
        <v>Tốt</v>
      </c>
      <c r="K151" s="109" t="s">
        <v>754</v>
      </c>
      <c r="L151" s="226"/>
      <c r="M151" s="15" t="s">
        <v>755</v>
      </c>
    </row>
    <row r="152" spans="1:13" s="16" customFormat="1" ht="18" customHeight="1" x14ac:dyDescent="0.25">
      <c r="A152" s="130">
        <v>145</v>
      </c>
      <c r="B152" s="51">
        <v>6</v>
      </c>
      <c r="C152" s="149" t="s">
        <v>1099</v>
      </c>
      <c r="D152" s="150">
        <v>1605210364</v>
      </c>
      <c r="E152" s="51">
        <v>86</v>
      </c>
      <c r="F152" s="51" t="str">
        <f t="shared" si="11"/>
        <v>Tốt</v>
      </c>
      <c r="G152" s="130">
        <v>85</v>
      </c>
      <c r="H152" s="51" t="str">
        <f t="shared" si="9"/>
        <v>Tốt</v>
      </c>
      <c r="I152" s="117">
        <f t="shared" si="8"/>
        <v>85.5</v>
      </c>
      <c r="J152" s="51" t="str">
        <f t="shared" si="10"/>
        <v>Tốt</v>
      </c>
      <c r="K152" s="109" t="s">
        <v>754</v>
      </c>
      <c r="L152" s="226"/>
      <c r="M152" s="15" t="s">
        <v>755</v>
      </c>
    </row>
    <row r="153" spans="1:13" s="16" customFormat="1" ht="18" customHeight="1" x14ac:dyDescent="0.25">
      <c r="A153" s="130">
        <v>146</v>
      </c>
      <c r="B153" s="51">
        <v>7</v>
      </c>
      <c r="C153" s="149" t="s">
        <v>1100</v>
      </c>
      <c r="D153" s="150">
        <v>1605210072</v>
      </c>
      <c r="E153" s="51">
        <v>85</v>
      </c>
      <c r="F153" s="51" t="str">
        <f t="shared" si="11"/>
        <v>Tốt</v>
      </c>
      <c r="G153" s="130">
        <v>82</v>
      </c>
      <c r="H153" s="51" t="str">
        <f t="shared" si="9"/>
        <v>Tốt</v>
      </c>
      <c r="I153" s="117">
        <f t="shared" ref="I153:I216" si="12">(E153+G153)/2</f>
        <v>83.5</v>
      </c>
      <c r="J153" s="51" t="str">
        <f t="shared" si="10"/>
        <v>Tốt</v>
      </c>
      <c r="K153" s="109" t="s">
        <v>754</v>
      </c>
      <c r="L153" s="226"/>
      <c r="M153" s="15" t="s">
        <v>755</v>
      </c>
    </row>
    <row r="154" spans="1:13" s="16" customFormat="1" ht="18" customHeight="1" x14ac:dyDescent="0.25">
      <c r="A154" s="130">
        <v>147</v>
      </c>
      <c r="B154" s="130">
        <v>8</v>
      </c>
      <c r="C154" s="149" t="s">
        <v>1101</v>
      </c>
      <c r="D154" s="150">
        <v>1605210503</v>
      </c>
      <c r="E154" s="51">
        <v>82</v>
      </c>
      <c r="F154" s="51" t="str">
        <f t="shared" si="11"/>
        <v>Tốt</v>
      </c>
      <c r="G154" s="130">
        <v>80</v>
      </c>
      <c r="H154" s="51" t="str">
        <f t="shared" si="9"/>
        <v>Tốt</v>
      </c>
      <c r="I154" s="117">
        <f t="shared" si="12"/>
        <v>81</v>
      </c>
      <c r="J154" s="51" t="str">
        <f t="shared" si="10"/>
        <v>Tốt</v>
      </c>
      <c r="K154" s="109" t="s">
        <v>754</v>
      </c>
      <c r="L154" s="226"/>
      <c r="M154" s="15" t="s">
        <v>755</v>
      </c>
    </row>
    <row r="155" spans="1:13" s="16" customFormat="1" ht="18" customHeight="1" x14ac:dyDescent="0.25">
      <c r="A155" s="130">
        <v>148</v>
      </c>
      <c r="B155" s="51">
        <v>9</v>
      </c>
      <c r="C155" s="149" t="s">
        <v>1102</v>
      </c>
      <c r="D155" s="150">
        <v>1605210051</v>
      </c>
      <c r="E155" s="51">
        <v>91</v>
      </c>
      <c r="F155" s="51" t="str">
        <f t="shared" si="11"/>
        <v>Xuất sắc</v>
      </c>
      <c r="G155" s="130">
        <v>90</v>
      </c>
      <c r="H155" s="51" t="str">
        <f t="shared" si="9"/>
        <v>Xuất sắc</v>
      </c>
      <c r="I155" s="117">
        <f t="shared" si="12"/>
        <v>90.5</v>
      </c>
      <c r="J155" s="51" t="str">
        <f t="shared" si="10"/>
        <v>Xuất sắc</v>
      </c>
      <c r="K155" s="109" t="s">
        <v>754</v>
      </c>
      <c r="L155" s="226"/>
      <c r="M155" s="15" t="s">
        <v>755</v>
      </c>
    </row>
    <row r="156" spans="1:13" s="16" customFormat="1" ht="18" customHeight="1" x14ac:dyDescent="0.25">
      <c r="A156" s="130">
        <v>149</v>
      </c>
      <c r="B156" s="51">
        <v>10</v>
      </c>
      <c r="C156" s="149" t="s">
        <v>1103</v>
      </c>
      <c r="D156" s="150">
        <v>1605210898</v>
      </c>
      <c r="E156" s="51">
        <v>85</v>
      </c>
      <c r="F156" s="51" t="str">
        <f t="shared" si="11"/>
        <v>Tốt</v>
      </c>
      <c r="G156" s="130">
        <v>80</v>
      </c>
      <c r="H156" s="51" t="str">
        <f t="shared" si="9"/>
        <v>Tốt</v>
      </c>
      <c r="I156" s="117">
        <f t="shared" si="12"/>
        <v>82.5</v>
      </c>
      <c r="J156" s="51" t="str">
        <f t="shared" si="10"/>
        <v>Tốt</v>
      </c>
      <c r="K156" s="109" t="s">
        <v>754</v>
      </c>
      <c r="L156" s="226"/>
      <c r="M156" s="15" t="s">
        <v>755</v>
      </c>
    </row>
    <row r="157" spans="1:13" s="16" customFormat="1" ht="18" customHeight="1" x14ac:dyDescent="0.25">
      <c r="A157" s="130">
        <v>150</v>
      </c>
      <c r="B157" s="51">
        <v>11</v>
      </c>
      <c r="C157" s="149" t="s">
        <v>1104</v>
      </c>
      <c r="D157" s="150">
        <v>1605211457</v>
      </c>
      <c r="E157" s="51">
        <v>85</v>
      </c>
      <c r="F157" s="51" t="str">
        <f t="shared" si="11"/>
        <v>Tốt</v>
      </c>
      <c r="G157" s="130">
        <v>85</v>
      </c>
      <c r="H157" s="51" t="str">
        <f t="shared" si="9"/>
        <v>Tốt</v>
      </c>
      <c r="I157" s="117">
        <f t="shared" si="12"/>
        <v>85</v>
      </c>
      <c r="J157" s="51" t="str">
        <f t="shared" si="10"/>
        <v>Tốt</v>
      </c>
      <c r="K157" s="109" t="s">
        <v>754</v>
      </c>
      <c r="L157" s="226"/>
      <c r="M157" s="15" t="s">
        <v>755</v>
      </c>
    </row>
    <row r="158" spans="1:13" s="16" customFormat="1" ht="18" customHeight="1" x14ac:dyDescent="0.25">
      <c r="A158" s="130">
        <v>151</v>
      </c>
      <c r="B158" s="130">
        <v>12</v>
      </c>
      <c r="C158" s="149" t="s">
        <v>1105</v>
      </c>
      <c r="D158" s="150">
        <v>1605211458</v>
      </c>
      <c r="E158" s="51">
        <v>85</v>
      </c>
      <c r="F158" s="51" t="str">
        <f t="shared" si="11"/>
        <v>Tốt</v>
      </c>
      <c r="G158" s="130">
        <v>85</v>
      </c>
      <c r="H158" s="51" t="str">
        <f t="shared" si="9"/>
        <v>Tốt</v>
      </c>
      <c r="I158" s="117">
        <f t="shared" si="12"/>
        <v>85</v>
      </c>
      <c r="J158" s="51" t="str">
        <f t="shared" si="10"/>
        <v>Tốt</v>
      </c>
      <c r="K158" s="109" t="s">
        <v>754</v>
      </c>
      <c r="L158" s="226"/>
      <c r="M158" s="15" t="s">
        <v>755</v>
      </c>
    </row>
    <row r="159" spans="1:13" s="16" customFormat="1" ht="18" customHeight="1" x14ac:dyDescent="0.25">
      <c r="A159" s="130">
        <v>152</v>
      </c>
      <c r="B159" s="130">
        <v>1</v>
      </c>
      <c r="C159" s="149" t="s">
        <v>1106</v>
      </c>
      <c r="D159" s="150">
        <v>1605210672</v>
      </c>
      <c r="E159" s="51">
        <v>82</v>
      </c>
      <c r="F159" s="51" t="str">
        <f t="shared" si="11"/>
        <v>Tốt</v>
      </c>
      <c r="G159" s="130">
        <v>85</v>
      </c>
      <c r="H159" s="51" t="str">
        <f t="shared" si="9"/>
        <v>Tốt</v>
      </c>
      <c r="I159" s="117">
        <f t="shared" si="12"/>
        <v>83.5</v>
      </c>
      <c r="J159" s="51" t="str">
        <f t="shared" si="10"/>
        <v>Tốt</v>
      </c>
      <c r="K159" s="109" t="s">
        <v>758</v>
      </c>
      <c r="L159" s="226"/>
      <c r="M159" s="15" t="s">
        <v>755</v>
      </c>
    </row>
    <row r="160" spans="1:13" s="16" customFormat="1" ht="18" customHeight="1" x14ac:dyDescent="0.25">
      <c r="A160" s="130">
        <v>153</v>
      </c>
      <c r="B160" s="130">
        <v>2</v>
      </c>
      <c r="C160" s="149" t="s">
        <v>1107</v>
      </c>
      <c r="D160" s="150">
        <v>1605210373</v>
      </c>
      <c r="E160" s="51">
        <v>80</v>
      </c>
      <c r="F160" s="51" t="str">
        <f t="shared" si="11"/>
        <v>Tốt</v>
      </c>
      <c r="G160" s="130">
        <v>82</v>
      </c>
      <c r="H160" s="51" t="str">
        <f t="shared" si="9"/>
        <v>Tốt</v>
      </c>
      <c r="I160" s="117">
        <f t="shared" si="12"/>
        <v>81</v>
      </c>
      <c r="J160" s="51" t="str">
        <f t="shared" si="10"/>
        <v>Tốt</v>
      </c>
      <c r="K160" s="109" t="s">
        <v>758</v>
      </c>
      <c r="L160" s="226"/>
      <c r="M160" s="15" t="s">
        <v>755</v>
      </c>
    </row>
    <row r="161" spans="1:114" s="16" customFormat="1" ht="18" customHeight="1" x14ac:dyDescent="0.25">
      <c r="A161" s="130">
        <v>154</v>
      </c>
      <c r="B161" s="130">
        <v>3</v>
      </c>
      <c r="C161" s="149" t="s">
        <v>1108</v>
      </c>
      <c r="D161" s="150">
        <v>1605210030</v>
      </c>
      <c r="E161" s="51">
        <v>95</v>
      </c>
      <c r="F161" s="51" t="str">
        <f t="shared" si="11"/>
        <v>Xuất sắc</v>
      </c>
      <c r="G161" s="130">
        <v>92</v>
      </c>
      <c r="H161" s="51" t="str">
        <f t="shared" si="9"/>
        <v>Xuất sắc</v>
      </c>
      <c r="I161" s="117">
        <f t="shared" si="12"/>
        <v>93.5</v>
      </c>
      <c r="J161" s="51" t="str">
        <f t="shared" si="10"/>
        <v>Xuất sắc</v>
      </c>
      <c r="K161" s="109" t="s">
        <v>758</v>
      </c>
      <c r="L161" s="226"/>
      <c r="M161" s="15" t="s">
        <v>755</v>
      </c>
    </row>
    <row r="162" spans="1:114" s="16" customFormat="1" ht="18" customHeight="1" x14ac:dyDescent="0.25">
      <c r="A162" s="130">
        <v>155</v>
      </c>
      <c r="B162" s="130">
        <v>4</v>
      </c>
      <c r="C162" s="149" t="s">
        <v>1109</v>
      </c>
      <c r="D162" s="150">
        <v>1605211009</v>
      </c>
      <c r="E162" s="51">
        <v>82</v>
      </c>
      <c r="F162" s="51" t="str">
        <f t="shared" si="11"/>
        <v>Tốt</v>
      </c>
      <c r="G162" s="130">
        <v>82</v>
      </c>
      <c r="H162" s="51" t="str">
        <f t="shared" si="9"/>
        <v>Tốt</v>
      </c>
      <c r="I162" s="117">
        <f t="shared" si="12"/>
        <v>82</v>
      </c>
      <c r="J162" s="51" t="str">
        <f t="shared" si="10"/>
        <v>Tốt</v>
      </c>
      <c r="K162" s="109" t="s">
        <v>758</v>
      </c>
      <c r="L162" s="226"/>
      <c r="M162" s="15" t="s">
        <v>755</v>
      </c>
    </row>
    <row r="163" spans="1:114" s="16" customFormat="1" ht="18" customHeight="1" x14ac:dyDescent="0.25">
      <c r="A163" s="130">
        <v>156</v>
      </c>
      <c r="B163" s="130">
        <v>5</v>
      </c>
      <c r="C163" s="149" t="s">
        <v>1110</v>
      </c>
      <c r="D163" s="150">
        <v>1605210015</v>
      </c>
      <c r="E163" s="51">
        <v>82</v>
      </c>
      <c r="F163" s="51" t="str">
        <f t="shared" si="11"/>
        <v>Tốt</v>
      </c>
      <c r="G163" s="130">
        <v>80</v>
      </c>
      <c r="H163" s="51" t="str">
        <f t="shared" si="9"/>
        <v>Tốt</v>
      </c>
      <c r="I163" s="117">
        <f t="shared" si="12"/>
        <v>81</v>
      </c>
      <c r="J163" s="51" t="str">
        <f t="shared" si="10"/>
        <v>Tốt</v>
      </c>
      <c r="K163" s="109" t="s">
        <v>758</v>
      </c>
      <c r="L163" s="226"/>
      <c r="M163" s="15" t="s">
        <v>755</v>
      </c>
    </row>
    <row r="164" spans="1:114" s="16" customFormat="1" ht="18" customHeight="1" x14ac:dyDescent="0.25">
      <c r="A164" s="130">
        <v>157</v>
      </c>
      <c r="B164" s="130">
        <v>6</v>
      </c>
      <c r="C164" s="149" t="s">
        <v>1111</v>
      </c>
      <c r="D164" s="150">
        <v>1605211247</v>
      </c>
      <c r="E164" s="51">
        <v>82</v>
      </c>
      <c r="F164" s="51" t="str">
        <f t="shared" si="11"/>
        <v>Tốt</v>
      </c>
      <c r="G164" s="130">
        <v>82</v>
      </c>
      <c r="H164" s="51" t="str">
        <f t="shared" si="9"/>
        <v>Tốt</v>
      </c>
      <c r="I164" s="117">
        <f t="shared" si="12"/>
        <v>82</v>
      </c>
      <c r="J164" s="51" t="str">
        <f t="shared" si="10"/>
        <v>Tốt</v>
      </c>
      <c r="K164" s="109" t="s">
        <v>758</v>
      </c>
      <c r="L164" s="226"/>
      <c r="M164" s="15" t="s">
        <v>755</v>
      </c>
    </row>
    <row r="165" spans="1:114" s="16" customFormat="1" ht="18" customHeight="1" x14ac:dyDescent="0.25">
      <c r="A165" s="130">
        <v>158</v>
      </c>
      <c r="B165" s="130">
        <v>7</v>
      </c>
      <c r="C165" s="149" t="s">
        <v>1112</v>
      </c>
      <c r="D165" s="150">
        <v>1605210372</v>
      </c>
      <c r="E165" s="51">
        <v>98</v>
      </c>
      <c r="F165" s="51" t="str">
        <f t="shared" si="11"/>
        <v>Xuất sắc</v>
      </c>
      <c r="G165" s="130">
        <v>95</v>
      </c>
      <c r="H165" s="51" t="str">
        <f t="shared" si="9"/>
        <v>Xuất sắc</v>
      </c>
      <c r="I165" s="117">
        <f t="shared" si="12"/>
        <v>96.5</v>
      </c>
      <c r="J165" s="51" t="str">
        <f t="shared" si="10"/>
        <v>Xuất sắc</v>
      </c>
      <c r="K165" s="109" t="s">
        <v>758</v>
      </c>
      <c r="L165" s="226"/>
      <c r="M165" s="15" t="s">
        <v>755</v>
      </c>
    </row>
    <row r="166" spans="1:114" s="16" customFormat="1" ht="18" customHeight="1" x14ac:dyDescent="0.25">
      <c r="A166" s="130">
        <v>159</v>
      </c>
      <c r="B166" s="130">
        <v>8</v>
      </c>
      <c r="C166" s="149" t="s">
        <v>1113</v>
      </c>
      <c r="D166" s="150">
        <v>1605211321</v>
      </c>
      <c r="E166" s="51">
        <v>85</v>
      </c>
      <c r="F166" s="51" t="str">
        <f t="shared" si="11"/>
        <v>Tốt</v>
      </c>
      <c r="G166" s="130">
        <v>82</v>
      </c>
      <c r="H166" s="51" t="str">
        <f t="shared" si="9"/>
        <v>Tốt</v>
      </c>
      <c r="I166" s="117">
        <f t="shared" si="12"/>
        <v>83.5</v>
      </c>
      <c r="J166" s="51" t="str">
        <f t="shared" si="10"/>
        <v>Tốt</v>
      </c>
      <c r="K166" s="109" t="s">
        <v>758</v>
      </c>
      <c r="L166" s="226"/>
      <c r="M166" s="15" t="s">
        <v>755</v>
      </c>
    </row>
    <row r="167" spans="1:114" s="16" customFormat="1" ht="18" customHeight="1" x14ac:dyDescent="0.25">
      <c r="A167" s="130">
        <v>160</v>
      </c>
      <c r="B167" s="130">
        <v>9</v>
      </c>
      <c r="C167" s="149" t="s">
        <v>1114</v>
      </c>
      <c r="D167" s="150">
        <v>1605210374</v>
      </c>
      <c r="E167" s="51">
        <v>88</v>
      </c>
      <c r="F167" s="51" t="str">
        <f t="shared" si="11"/>
        <v>Tốt</v>
      </c>
      <c r="G167" s="130">
        <v>83</v>
      </c>
      <c r="H167" s="51" t="str">
        <f t="shared" si="9"/>
        <v>Tốt</v>
      </c>
      <c r="I167" s="117">
        <f t="shared" si="12"/>
        <v>85.5</v>
      </c>
      <c r="J167" s="51" t="str">
        <f t="shared" si="10"/>
        <v>Tốt</v>
      </c>
      <c r="K167" s="109" t="s">
        <v>758</v>
      </c>
      <c r="L167" s="226"/>
      <c r="M167" s="15" t="s">
        <v>755</v>
      </c>
    </row>
    <row r="168" spans="1:114" s="16" customFormat="1" ht="18" customHeight="1" x14ac:dyDescent="0.25">
      <c r="A168" s="130">
        <v>161</v>
      </c>
      <c r="B168" s="130">
        <v>10</v>
      </c>
      <c r="C168" s="149" t="s">
        <v>1115</v>
      </c>
      <c r="D168" s="150">
        <v>1605210512</v>
      </c>
      <c r="E168" s="51">
        <v>83</v>
      </c>
      <c r="F168" s="51" t="str">
        <f t="shared" si="11"/>
        <v>Tốt</v>
      </c>
      <c r="G168" s="130">
        <v>82</v>
      </c>
      <c r="H168" s="51" t="str">
        <f t="shared" si="9"/>
        <v>Tốt</v>
      </c>
      <c r="I168" s="117">
        <f t="shared" si="12"/>
        <v>82.5</v>
      </c>
      <c r="J168" s="51" t="str">
        <f t="shared" si="10"/>
        <v>Tốt</v>
      </c>
      <c r="K168" s="109" t="s">
        <v>758</v>
      </c>
      <c r="L168" s="226"/>
      <c r="M168" s="15" t="s">
        <v>755</v>
      </c>
    </row>
    <row r="169" spans="1:114" s="16" customFormat="1" ht="18" customHeight="1" x14ac:dyDescent="0.25">
      <c r="A169" s="130">
        <v>162</v>
      </c>
      <c r="B169" s="130">
        <v>1</v>
      </c>
      <c r="C169" s="149" t="s">
        <v>1116</v>
      </c>
      <c r="D169" s="150" t="s">
        <v>776</v>
      </c>
      <c r="E169" s="51">
        <v>85</v>
      </c>
      <c r="F169" s="51" t="str">
        <f t="shared" si="11"/>
        <v>Tốt</v>
      </c>
      <c r="G169" s="130">
        <v>87</v>
      </c>
      <c r="H169" s="51" t="str">
        <f t="shared" si="9"/>
        <v>Tốt</v>
      </c>
      <c r="I169" s="117">
        <f t="shared" si="12"/>
        <v>86</v>
      </c>
      <c r="J169" s="51" t="str">
        <f t="shared" si="10"/>
        <v>Tốt</v>
      </c>
      <c r="K169" s="109" t="s">
        <v>775</v>
      </c>
      <c r="L169" s="226"/>
      <c r="M169" s="17" t="s">
        <v>804</v>
      </c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</row>
    <row r="170" spans="1:114" s="16" customFormat="1" ht="18" customHeight="1" x14ac:dyDescent="0.25">
      <c r="A170" s="130">
        <v>163</v>
      </c>
      <c r="B170" s="130">
        <v>2</v>
      </c>
      <c r="C170" s="149" t="s">
        <v>1117</v>
      </c>
      <c r="D170" s="150" t="s">
        <v>777</v>
      </c>
      <c r="E170" s="51">
        <v>84</v>
      </c>
      <c r="F170" s="51" t="str">
        <f t="shared" si="11"/>
        <v>Tốt</v>
      </c>
      <c r="G170" s="130">
        <v>85</v>
      </c>
      <c r="H170" s="51" t="str">
        <f t="shared" si="9"/>
        <v>Tốt</v>
      </c>
      <c r="I170" s="117">
        <f t="shared" si="12"/>
        <v>84.5</v>
      </c>
      <c r="J170" s="51" t="str">
        <f t="shared" si="10"/>
        <v>Tốt</v>
      </c>
      <c r="K170" s="109" t="s">
        <v>775</v>
      </c>
      <c r="L170" s="226"/>
      <c r="M170" s="17" t="s">
        <v>804</v>
      </c>
    </row>
    <row r="171" spans="1:114" s="16" customFormat="1" ht="18" customHeight="1" x14ac:dyDescent="0.25">
      <c r="A171" s="130">
        <v>164</v>
      </c>
      <c r="B171" s="130">
        <v>3</v>
      </c>
      <c r="C171" s="149" t="s">
        <v>1118</v>
      </c>
      <c r="D171" s="150" t="s">
        <v>778</v>
      </c>
      <c r="E171" s="51">
        <v>90</v>
      </c>
      <c r="F171" s="51" t="str">
        <f t="shared" si="11"/>
        <v>Xuất sắc</v>
      </c>
      <c r="G171" s="130">
        <v>87</v>
      </c>
      <c r="H171" s="51" t="str">
        <f t="shared" si="9"/>
        <v>Tốt</v>
      </c>
      <c r="I171" s="117">
        <f t="shared" si="12"/>
        <v>88.5</v>
      </c>
      <c r="J171" s="51" t="str">
        <f t="shared" si="10"/>
        <v>Tốt</v>
      </c>
      <c r="K171" s="109" t="s">
        <v>775</v>
      </c>
      <c r="L171" s="226"/>
      <c r="M171" s="17" t="s">
        <v>804</v>
      </c>
    </row>
    <row r="172" spans="1:114" s="16" customFormat="1" ht="18" customHeight="1" x14ac:dyDescent="0.25">
      <c r="A172" s="130">
        <v>165</v>
      </c>
      <c r="B172" s="130">
        <v>4</v>
      </c>
      <c r="C172" s="149" t="s">
        <v>107</v>
      </c>
      <c r="D172" s="150" t="s">
        <v>779</v>
      </c>
      <c r="E172" s="51">
        <v>90</v>
      </c>
      <c r="F172" s="51" t="str">
        <f t="shared" si="11"/>
        <v>Xuất sắc</v>
      </c>
      <c r="G172" s="130">
        <v>95</v>
      </c>
      <c r="H172" s="51" t="str">
        <f t="shared" si="9"/>
        <v>Xuất sắc</v>
      </c>
      <c r="I172" s="117">
        <f t="shared" si="12"/>
        <v>92.5</v>
      </c>
      <c r="J172" s="51" t="str">
        <f t="shared" si="10"/>
        <v>Xuất sắc</v>
      </c>
      <c r="K172" s="109" t="s">
        <v>775</v>
      </c>
      <c r="L172" s="226"/>
      <c r="M172" s="17" t="s">
        <v>804</v>
      </c>
    </row>
    <row r="173" spans="1:114" s="16" customFormat="1" ht="18" customHeight="1" x14ac:dyDescent="0.25">
      <c r="A173" s="130">
        <v>166</v>
      </c>
      <c r="B173" s="130">
        <v>5</v>
      </c>
      <c r="C173" s="149" t="s">
        <v>241</v>
      </c>
      <c r="D173" s="150" t="s">
        <v>780</v>
      </c>
      <c r="E173" s="51">
        <v>82</v>
      </c>
      <c r="F173" s="51" t="str">
        <f t="shared" si="11"/>
        <v>Tốt</v>
      </c>
      <c r="G173" s="130">
        <v>87</v>
      </c>
      <c r="H173" s="51" t="str">
        <f t="shared" si="9"/>
        <v>Tốt</v>
      </c>
      <c r="I173" s="117">
        <f t="shared" si="12"/>
        <v>84.5</v>
      </c>
      <c r="J173" s="51" t="str">
        <f t="shared" si="10"/>
        <v>Tốt</v>
      </c>
      <c r="K173" s="109" t="s">
        <v>775</v>
      </c>
      <c r="L173" s="226"/>
      <c r="M173" s="17" t="s">
        <v>804</v>
      </c>
    </row>
    <row r="174" spans="1:114" s="16" customFormat="1" ht="18" customHeight="1" x14ac:dyDescent="0.25">
      <c r="A174" s="130">
        <v>167</v>
      </c>
      <c r="B174" s="130">
        <v>6</v>
      </c>
      <c r="C174" s="149" t="s">
        <v>1119</v>
      </c>
      <c r="D174" s="150" t="s">
        <v>781</v>
      </c>
      <c r="E174" s="51">
        <v>88</v>
      </c>
      <c r="F174" s="51" t="str">
        <f t="shared" si="11"/>
        <v>Tốt</v>
      </c>
      <c r="G174" s="130">
        <v>86</v>
      </c>
      <c r="H174" s="51" t="str">
        <f t="shared" si="9"/>
        <v>Tốt</v>
      </c>
      <c r="I174" s="117">
        <f t="shared" si="12"/>
        <v>87</v>
      </c>
      <c r="J174" s="51" t="str">
        <f t="shared" si="10"/>
        <v>Tốt</v>
      </c>
      <c r="K174" s="109" t="s">
        <v>775</v>
      </c>
      <c r="L174" s="226"/>
      <c r="M174" s="17" t="s">
        <v>804</v>
      </c>
    </row>
    <row r="175" spans="1:114" s="16" customFormat="1" ht="18" customHeight="1" x14ac:dyDescent="0.25">
      <c r="A175" s="130">
        <v>168</v>
      </c>
      <c r="B175" s="130">
        <v>7</v>
      </c>
      <c r="C175" s="149" t="s">
        <v>1120</v>
      </c>
      <c r="D175" s="150" t="s">
        <v>782</v>
      </c>
      <c r="E175" s="51">
        <v>82</v>
      </c>
      <c r="F175" s="51" t="str">
        <f t="shared" si="11"/>
        <v>Tốt</v>
      </c>
      <c r="G175" s="130">
        <v>87</v>
      </c>
      <c r="H175" s="51" t="str">
        <f t="shared" si="9"/>
        <v>Tốt</v>
      </c>
      <c r="I175" s="117">
        <f t="shared" si="12"/>
        <v>84.5</v>
      </c>
      <c r="J175" s="51" t="str">
        <f t="shared" si="10"/>
        <v>Tốt</v>
      </c>
      <c r="K175" s="109" t="s">
        <v>775</v>
      </c>
      <c r="L175" s="226"/>
      <c r="M175" s="17" t="s">
        <v>804</v>
      </c>
    </row>
    <row r="176" spans="1:114" s="16" customFormat="1" ht="18" customHeight="1" x14ac:dyDescent="0.25">
      <c r="A176" s="130">
        <v>169</v>
      </c>
      <c r="B176" s="130">
        <v>8</v>
      </c>
      <c r="C176" s="149" t="s">
        <v>1121</v>
      </c>
      <c r="D176" s="150" t="s">
        <v>783</v>
      </c>
      <c r="E176" s="51">
        <v>82</v>
      </c>
      <c r="F176" s="51" t="str">
        <f t="shared" si="11"/>
        <v>Tốt</v>
      </c>
      <c r="G176" s="130">
        <v>87</v>
      </c>
      <c r="H176" s="51" t="str">
        <f t="shared" si="9"/>
        <v>Tốt</v>
      </c>
      <c r="I176" s="117">
        <f t="shared" si="12"/>
        <v>84.5</v>
      </c>
      <c r="J176" s="51" t="str">
        <f t="shared" si="10"/>
        <v>Tốt</v>
      </c>
      <c r="K176" s="109" t="s">
        <v>775</v>
      </c>
      <c r="L176" s="226"/>
      <c r="M176" s="17" t="s">
        <v>804</v>
      </c>
    </row>
    <row r="177" spans="1:13" s="16" customFormat="1" ht="18" customHeight="1" x14ac:dyDescent="0.25">
      <c r="A177" s="130">
        <v>170</v>
      </c>
      <c r="B177" s="130">
        <v>9</v>
      </c>
      <c r="C177" s="149" t="s">
        <v>1122</v>
      </c>
      <c r="D177" s="150" t="s">
        <v>784</v>
      </c>
      <c r="E177" s="51">
        <v>84</v>
      </c>
      <c r="F177" s="51" t="str">
        <f t="shared" si="11"/>
        <v>Tốt</v>
      </c>
      <c r="G177" s="130">
        <v>87</v>
      </c>
      <c r="H177" s="51" t="str">
        <f t="shared" si="9"/>
        <v>Tốt</v>
      </c>
      <c r="I177" s="117">
        <f t="shared" si="12"/>
        <v>85.5</v>
      </c>
      <c r="J177" s="51" t="str">
        <f t="shared" si="10"/>
        <v>Tốt</v>
      </c>
      <c r="K177" s="109" t="s">
        <v>775</v>
      </c>
      <c r="L177" s="226"/>
      <c r="M177" s="17" t="s">
        <v>804</v>
      </c>
    </row>
    <row r="178" spans="1:13" s="16" customFormat="1" ht="18" customHeight="1" x14ac:dyDescent="0.25">
      <c r="A178" s="130">
        <v>171</v>
      </c>
      <c r="B178" s="130">
        <v>10</v>
      </c>
      <c r="C178" s="149" t="s">
        <v>1123</v>
      </c>
      <c r="D178" s="150" t="s">
        <v>785</v>
      </c>
      <c r="E178" s="51">
        <v>82</v>
      </c>
      <c r="F178" s="51" t="str">
        <f t="shared" si="11"/>
        <v>Tốt</v>
      </c>
      <c r="G178" s="130">
        <v>87</v>
      </c>
      <c r="H178" s="51" t="str">
        <f t="shared" si="9"/>
        <v>Tốt</v>
      </c>
      <c r="I178" s="117">
        <f t="shared" si="12"/>
        <v>84.5</v>
      </c>
      <c r="J178" s="51" t="str">
        <f t="shared" si="10"/>
        <v>Tốt</v>
      </c>
      <c r="K178" s="109" t="s">
        <v>775</v>
      </c>
      <c r="L178" s="226"/>
      <c r="M178" s="17" t="s">
        <v>804</v>
      </c>
    </row>
    <row r="179" spans="1:13" s="16" customFormat="1" ht="18" customHeight="1" x14ac:dyDescent="0.25">
      <c r="A179" s="130">
        <v>172</v>
      </c>
      <c r="B179" s="130">
        <v>11</v>
      </c>
      <c r="C179" s="149" t="s">
        <v>902</v>
      </c>
      <c r="D179" s="150" t="s">
        <v>786</v>
      </c>
      <c r="E179" s="51">
        <v>85</v>
      </c>
      <c r="F179" s="51" t="str">
        <f t="shared" si="11"/>
        <v>Tốt</v>
      </c>
      <c r="G179" s="130">
        <v>87</v>
      </c>
      <c r="H179" s="51" t="str">
        <f t="shared" si="9"/>
        <v>Tốt</v>
      </c>
      <c r="I179" s="117">
        <f t="shared" si="12"/>
        <v>86</v>
      </c>
      <c r="J179" s="51" t="str">
        <f t="shared" si="10"/>
        <v>Tốt</v>
      </c>
      <c r="K179" s="109" t="s">
        <v>775</v>
      </c>
      <c r="L179" s="226"/>
      <c r="M179" s="17" t="s">
        <v>804</v>
      </c>
    </row>
    <row r="180" spans="1:13" s="16" customFormat="1" ht="18" customHeight="1" x14ac:dyDescent="0.25">
      <c r="A180" s="130">
        <v>173</v>
      </c>
      <c r="B180" s="130">
        <v>12</v>
      </c>
      <c r="C180" s="149" t="s">
        <v>1124</v>
      </c>
      <c r="D180" s="150" t="s">
        <v>787</v>
      </c>
      <c r="E180" s="51">
        <v>89</v>
      </c>
      <c r="F180" s="51" t="str">
        <f t="shared" si="11"/>
        <v>Tốt</v>
      </c>
      <c r="G180" s="130">
        <v>87</v>
      </c>
      <c r="H180" s="51" t="str">
        <f t="shared" si="9"/>
        <v>Tốt</v>
      </c>
      <c r="I180" s="117">
        <f t="shared" si="12"/>
        <v>88</v>
      </c>
      <c r="J180" s="51" t="str">
        <f t="shared" si="10"/>
        <v>Tốt</v>
      </c>
      <c r="K180" s="109" t="s">
        <v>775</v>
      </c>
      <c r="L180" s="226"/>
      <c r="M180" s="17" t="s">
        <v>804</v>
      </c>
    </row>
    <row r="181" spans="1:13" s="16" customFormat="1" ht="18" customHeight="1" x14ac:dyDescent="0.25">
      <c r="A181" s="130">
        <v>174</v>
      </c>
      <c r="B181" s="130">
        <v>13</v>
      </c>
      <c r="C181" s="149" t="s">
        <v>1125</v>
      </c>
      <c r="D181" s="150" t="s">
        <v>788</v>
      </c>
      <c r="E181" s="51">
        <v>89</v>
      </c>
      <c r="F181" s="51" t="str">
        <f t="shared" si="11"/>
        <v>Tốt</v>
      </c>
      <c r="G181" s="130">
        <v>90</v>
      </c>
      <c r="H181" s="51" t="str">
        <f t="shared" si="9"/>
        <v>Xuất sắc</v>
      </c>
      <c r="I181" s="117">
        <v>90</v>
      </c>
      <c r="J181" s="51" t="str">
        <f t="shared" si="10"/>
        <v>Xuất sắc</v>
      </c>
      <c r="K181" s="109" t="s">
        <v>775</v>
      </c>
      <c r="L181" s="226"/>
      <c r="M181" s="17" t="s">
        <v>804</v>
      </c>
    </row>
    <row r="182" spans="1:13" s="16" customFormat="1" ht="18" customHeight="1" x14ac:dyDescent="0.25">
      <c r="A182" s="130">
        <v>175</v>
      </c>
      <c r="B182" s="130">
        <v>14</v>
      </c>
      <c r="C182" s="149" t="s">
        <v>1126</v>
      </c>
      <c r="D182" s="150" t="s">
        <v>789</v>
      </c>
      <c r="E182" s="51">
        <v>85</v>
      </c>
      <c r="F182" s="51" t="str">
        <f t="shared" si="11"/>
        <v>Tốt</v>
      </c>
      <c r="G182" s="130">
        <v>87</v>
      </c>
      <c r="H182" s="51" t="str">
        <f t="shared" si="9"/>
        <v>Tốt</v>
      </c>
      <c r="I182" s="117">
        <f t="shared" si="12"/>
        <v>86</v>
      </c>
      <c r="J182" s="51" t="str">
        <f t="shared" si="10"/>
        <v>Tốt</v>
      </c>
      <c r="K182" s="109" t="s">
        <v>775</v>
      </c>
      <c r="L182" s="226"/>
      <c r="M182" s="17" t="s">
        <v>804</v>
      </c>
    </row>
    <row r="183" spans="1:13" s="16" customFormat="1" ht="18" customHeight="1" x14ac:dyDescent="0.25">
      <c r="A183" s="130">
        <v>176</v>
      </c>
      <c r="B183" s="130">
        <v>15</v>
      </c>
      <c r="C183" s="149" t="s">
        <v>1127</v>
      </c>
      <c r="D183" s="150" t="s">
        <v>790</v>
      </c>
      <c r="E183" s="51">
        <v>79</v>
      </c>
      <c r="F183" s="51" t="str">
        <f t="shared" si="11"/>
        <v>Khá</v>
      </c>
      <c r="G183" s="130">
        <v>90</v>
      </c>
      <c r="H183" s="51" t="str">
        <f t="shared" si="9"/>
        <v>Xuất sắc</v>
      </c>
      <c r="I183" s="117">
        <f t="shared" si="12"/>
        <v>84.5</v>
      </c>
      <c r="J183" s="51" t="str">
        <f t="shared" si="10"/>
        <v>Tốt</v>
      </c>
      <c r="K183" s="109" t="s">
        <v>775</v>
      </c>
      <c r="L183" s="226"/>
      <c r="M183" s="17" t="s">
        <v>804</v>
      </c>
    </row>
    <row r="184" spans="1:13" s="16" customFormat="1" ht="18" customHeight="1" x14ac:dyDescent="0.25">
      <c r="A184" s="130">
        <v>177</v>
      </c>
      <c r="B184" s="130">
        <v>16</v>
      </c>
      <c r="C184" s="149" t="s">
        <v>1128</v>
      </c>
      <c r="D184" s="150" t="s">
        <v>791</v>
      </c>
      <c r="E184" s="51">
        <v>87</v>
      </c>
      <c r="F184" s="51" t="str">
        <f t="shared" si="11"/>
        <v>Tốt</v>
      </c>
      <c r="G184" s="130">
        <v>87</v>
      </c>
      <c r="H184" s="51" t="str">
        <f t="shared" si="9"/>
        <v>Tốt</v>
      </c>
      <c r="I184" s="117">
        <f t="shared" si="12"/>
        <v>87</v>
      </c>
      <c r="J184" s="51" t="str">
        <f t="shared" si="10"/>
        <v>Tốt</v>
      </c>
      <c r="K184" s="109" t="s">
        <v>775</v>
      </c>
      <c r="L184" s="226"/>
      <c r="M184" s="17" t="s">
        <v>804</v>
      </c>
    </row>
    <row r="185" spans="1:13" s="16" customFormat="1" ht="18" customHeight="1" x14ac:dyDescent="0.25">
      <c r="A185" s="130">
        <v>178</v>
      </c>
      <c r="B185" s="130">
        <v>17</v>
      </c>
      <c r="C185" s="149" t="s">
        <v>1129</v>
      </c>
      <c r="D185" s="150" t="s">
        <v>792</v>
      </c>
      <c r="E185" s="51">
        <v>79</v>
      </c>
      <c r="F185" s="51" t="str">
        <f t="shared" si="11"/>
        <v>Khá</v>
      </c>
      <c r="G185" s="130">
        <v>87</v>
      </c>
      <c r="H185" s="51" t="str">
        <f t="shared" si="9"/>
        <v>Tốt</v>
      </c>
      <c r="I185" s="117">
        <f t="shared" si="12"/>
        <v>83</v>
      </c>
      <c r="J185" s="51" t="str">
        <f t="shared" si="10"/>
        <v>Tốt</v>
      </c>
      <c r="K185" s="109" t="s">
        <v>775</v>
      </c>
      <c r="L185" s="226"/>
      <c r="M185" s="17" t="s">
        <v>804</v>
      </c>
    </row>
    <row r="186" spans="1:13" s="16" customFormat="1" ht="18" customHeight="1" x14ac:dyDescent="0.25">
      <c r="A186" s="130">
        <v>179</v>
      </c>
      <c r="B186" s="130">
        <v>18</v>
      </c>
      <c r="C186" s="149" t="s">
        <v>1130</v>
      </c>
      <c r="D186" s="150" t="s">
        <v>793</v>
      </c>
      <c r="E186" s="51">
        <v>86</v>
      </c>
      <c r="F186" s="51" t="str">
        <f t="shared" si="11"/>
        <v>Tốt</v>
      </c>
      <c r="G186" s="130">
        <v>87</v>
      </c>
      <c r="H186" s="51" t="str">
        <f t="shared" si="9"/>
        <v>Tốt</v>
      </c>
      <c r="I186" s="117">
        <f t="shared" si="12"/>
        <v>86.5</v>
      </c>
      <c r="J186" s="51" t="str">
        <f t="shared" si="10"/>
        <v>Tốt</v>
      </c>
      <c r="K186" s="109" t="s">
        <v>775</v>
      </c>
      <c r="L186" s="226"/>
      <c r="M186" s="17" t="s">
        <v>804</v>
      </c>
    </row>
    <row r="187" spans="1:13" s="16" customFormat="1" ht="18" customHeight="1" x14ac:dyDescent="0.25">
      <c r="A187" s="130">
        <v>180</v>
      </c>
      <c r="B187" s="130">
        <v>19</v>
      </c>
      <c r="C187" s="149" t="s">
        <v>1131</v>
      </c>
      <c r="D187" s="150" t="s">
        <v>794</v>
      </c>
      <c r="E187" s="51">
        <v>88</v>
      </c>
      <c r="F187" s="51" t="str">
        <f t="shared" si="11"/>
        <v>Tốt</v>
      </c>
      <c r="G187" s="130">
        <v>85</v>
      </c>
      <c r="H187" s="51" t="str">
        <f t="shared" si="9"/>
        <v>Tốt</v>
      </c>
      <c r="I187" s="117">
        <f t="shared" si="12"/>
        <v>86.5</v>
      </c>
      <c r="J187" s="51" t="str">
        <f t="shared" si="10"/>
        <v>Tốt</v>
      </c>
      <c r="K187" s="109" t="s">
        <v>775</v>
      </c>
      <c r="L187" s="226"/>
      <c r="M187" s="17" t="s">
        <v>804</v>
      </c>
    </row>
    <row r="188" spans="1:13" s="16" customFormat="1" ht="18" customHeight="1" x14ac:dyDescent="0.25">
      <c r="A188" s="130">
        <v>181</v>
      </c>
      <c r="B188" s="130">
        <v>20</v>
      </c>
      <c r="C188" s="149" t="s">
        <v>1132</v>
      </c>
      <c r="D188" s="150" t="s">
        <v>795</v>
      </c>
      <c r="E188" s="51">
        <v>84</v>
      </c>
      <c r="F188" s="51" t="str">
        <f t="shared" si="11"/>
        <v>Tốt</v>
      </c>
      <c r="G188" s="130">
        <v>87</v>
      </c>
      <c r="H188" s="51" t="str">
        <f t="shared" si="9"/>
        <v>Tốt</v>
      </c>
      <c r="I188" s="117">
        <f t="shared" si="12"/>
        <v>85.5</v>
      </c>
      <c r="J188" s="51" t="str">
        <f t="shared" si="10"/>
        <v>Tốt</v>
      </c>
      <c r="K188" s="109" t="s">
        <v>775</v>
      </c>
      <c r="L188" s="226"/>
      <c r="M188" s="17" t="s">
        <v>804</v>
      </c>
    </row>
    <row r="189" spans="1:13" s="16" customFormat="1" ht="18" customHeight="1" x14ac:dyDescent="0.25">
      <c r="A189" s="130">
        <v>182</v>
      </c>
      <c r="B189" s="130">
        <v>21</v>
      </c>
      <c r="C189" s="149" t="s">
        <v>1133</v>
      </c>
      <c r="D189" s="150" t="s">
        <v>796</v>
      </c>
      <c r="E189" s="51">
        <v>88</v>
      </c>
      <c r="F189" s="51" t="str">
        <f t="shared" si="11"/>
        <v>Tốt</v>
      </c>
      <c r="G189" s="130">
        <v>87</v>
      </c>
      <c r="H189" s="51" t="str">
        <f t="shared" si="9"/>
        <v>Tốt</v>
      </c>
      <c r="I189" s="117">
        <f t="shared" si="12"/>
        <v>87.5</v>
      </c>
      <c r="J189" s="51" t="str">
        <f t="shared" si="10"/>
        <v>Tốt</v>
      </c>
      <c r="K189" s="109" t="s">
        <v>775</v>
      </c>
      <c r="L189" s="226"/>
      <c r="M189" s="17" t="s">
        <v>804</v>
      </c>
    </row>
    <row r="190" spans="1:13" s="16" customFormat="1" ht="18" customHeight="1" x14ac:dyDescent="0.25">
      <c r="A190" s="130">
        <v>183</v>
      </c>
      <c r="B190" s="130">
        <v>22</v>
      </c>
      <c r="C190" s="149" t="s">
        <v>1134</v>
      </c>
      <c r="D190" s="150" t="s">
        <v>797</v>
      </c>
      <c r="E190" s="51">
        <v>90</v>
      </c>
      <c r="F190" s="51" t="str">
        <f t="shared" si="11"/>
        <v>Xuất sắc</v>
      </c>
      <c r="G190" s="130">
        <v>87</v>
      </c>
      <c r="H190" s="51" t="str">
        <f t="shared" si="9"/>
        <v>Tốt</v>
      </c>
      <c r="I190" s="117">
        <f t="shared" si="12"/>
        <v>88.5</v>
      </c>
      <c r="J190" s="51" t="str">
        <f t="shared" si="10"/>
        <v>Tốt</v>
      </c>
      <c r="K190" s="109" t="s">
        <v>775</v>
      </c>
      <c r="L190" s="226"/>
      <c r="M190" s="17" t="s">
        <v>804</v>
      </c>
    </row>
    <row r="191" spans="1:13" s="16" customFormat="1" ht="18" customHeight="1" x14ac:dyDescent="0.25">
      <c r="A191" s="130">
        <v>184</v>
      </c>
      <c r="B191" s="130">
        <v>23</v>
      </c>
      <c r="C191" s="149" t="s">
        <v>1135</v>
      </c>
      <c r="D191" s="150" t="s">
        <v>798</v>
      </c>
      <c r="E191" s="51">
        <v>86</v>
      </c>
      <c r="F191" s="51" t="str">
        <f t="shared" si="11"/>
        <v>Tốt</v>
      </c>
      <c r="G191" s="130">
        <v>87</v>
      </c>
      <c r="H191" s="51" t="str">
        <f t="shared" si="9"/>
        <v>Tốt</v>
      </c>
      <c r="I191" s="117">
        <f t="shared" si="12"/>
        <v>86.5</v>
      </c>
      <c r="J191" s="51" t="str">
        <f t="shared" si="10"/>
        <v>Tốt</v>
      </c>
      <c r="K191" s="109" t="s">
        <v>775</v>
      </c>
      <c r="L191" s="226"/>
      <c r="M191" s="17" t="s">
        <v>804</v>
      </c>
    </row>
    <row r="192" spans="1:13" s="16" customFormat="1" ht="18" customHeight="1" x14ac:dyDescent="0.25">
      <c r="A192" s="130">
        <v>185</v>
      </c>
      <c r="B192" s="130">
        <v>24</v>
      </c>
      <c r="C192" s="149" t="s">
        <v>1136</v>
      </c>
      <c r="D192" s="150" t="s">
        <v>799</v>
      </c>
      <c r="E192" s="51">
        <v>84</v>
      </c>
      <c r="F192" s="51" t="str">
        <f t="shared" si="11"/>
        <v>Tốt</v>
      </c>
      <c r="G192" s="130">
        <v>80</v>
      </c>
      <c r="H192" s="51" t="str">
        <f t="shared" si="9"/>
        <v>Tốt</v>
      </c>
      <c r="I192" s="117">
        <f t="shared" si="12"/>
        <v>82</v>
      </c>
      <c r="J192" s="51" t="str">
        <f t="shared" si="10"/>
        <v>Tốt</v>
      </c>
      <c r="K192" s="109" t="s">
        <v>775</v>
      </c>
      <c r="L192" s="226"/>
      <c r="M192" s="17" t="s">
        <v>804</v>
      </c>
    </row>
    <row r="193" spans="1:13" s="16" customFormat="1" ht="18" customHeight="1" x14ac:dyDescent="0.25">
      <c r="A193" s="130">
        <v>186</v>
      </c>
      <c r="B193" s="130">
        <v>25</v>
      </c>
      <c r="C193" s="149" t="s">
        <v>1137</v>
      </c>
      <c r="D193" s="150" t="s">
        <v>800</v>
      </c>
      <c r="E193" s="51">
        <v>83</v>
      </c>
      <c r="F193" s="51" t="str">
        <f t="shared" si="11"/>
        <v>Tốt</v>
      </c>
      <c r="G193" s="130">
        <v>84</v>
      </c>
      <c r="H193" s="51" t="str">
        <f t="shared" si="9"/>
        <v>Tốt</v>
      </c>
      <c r="I193" s="117">
        <f t="shared" si="12"/>
        <v>83.5</v>
      </c>
      <c r="J193" s="51" t="str">
        <f t="shared" si="10"/>
        <v>Tốt</v>
      </c>
      <c r="K193" s="109" t="s">
        <v>775</v>
      </c>
      <c r="L193" s="226"/>
      <c r="M193" s="17" t="s">
        <v>804</v>
      </c>
    </row>
    <row r="194" spans="1:13" s="16" customFormat="1" ht="18" customHeight="1" x14ac:dyDescent="0.25">
      <c r="A194" s="130">
        <v>187</v>
      </c>
      <c r="B194" s="130">
        <v>26</v>
      </c>
      <c r="C194" s="149" t="s">
        <v>1138</v>
      </c>
      <c r="D194" s="150" t="s">
        <v>801</v>
      </c>
      <c r="E194" s="51">
        <v>80</v>
      </c>
      <c r="F194" s="51" t="str">
        <f t="shared" si="11"/>
        <v>Tốt</v>
      </c>
      <c r="G194" s="130">
        <v>80</v>
      </c>
      <c r="H194" s="51" t="str">
        <f t="shared" si="9"/>
        <v>Tốt</v>
      </c>
      <c r="I194" s="117">
        <f t="shared" si="12"/>
        <v>80</v>
      </c>
      <c r="J194" s="51" t="str">
        <f t="shared" si="10"/>
        <v>Tốt</v>
      </c>
      <c r="K194" s="109" t="s">
        <v>775</v>
      </c>
      <c r="L194" s="226"/>
      <c r="M194" s="17" t="s">
        <v>804</v>
      </c>
    </row>
    <row r="195" spans="1:13" s="16" customFormat="1" ht="18" customHeight="1" x14ac:dyDescent="0.25">
      <c r="A195" s="130">
        <v>188</v>
      </c>
      <c r="B195" s="130">
        <v>27</v>
      </c>
      <c r="C195" s="149" t="s">
        <v>1139</v>
      </c>
      <c r="D195" s="150" t="s">
        <v>802</v>
      </c>
      <c r="E195" s="51">
        <v>81</v>
      </c>
      <c r="F195" s="51" t="str">
        <f t="shared" si="11"/>
        <v>Tốt</v>
      </c>
      <c r="G195" s="130">
        <v>80</v>
      </c>
      <c r="H195" s="51" t="str">
        <f t="shared" si="9"/>
        <v>Tốt</v>
      </c>
      <c r="I195" s="117">
        <f t="shared" si="12"/>
        <v>80.5</v>
      </c>
      <c r="J195" s="51" t="str">
        <f t="shared" si="10"/>
        <v>Tốt</v>
      </c>
      <c r="K195" s="109" t="s">
        <v>775</v>
      </c>
      <c r="L195" s="226"/>
      <c r="M195" s="17" t="s">
        <v>804</v>
      </c>
    </row>
    <row r="196" spans="1:13" s="16" customFormat="1" ht="18" customHeight="1" x14ac:dyDescent="0.25">
      <c r="A196" s="130">
        <v>189</v>
      </c>
      <c r="B196" s="130">
        <v>28</v>
      </c>
      <c r="C196" s="149" t="s">
        <v>1140</v>
      </c>
      <c r="D196" s="150" t="s">
        <v>803</v>
      </c>
      <c r="E196" s="51">
        <v>74</v>
      </c>
      <c r="F196" s="51" t="str">
        <f t="shared" si="11"/>
        <v>Khá</v>
      </c>
      <c r="G196" s="130">
        <v>85</v>
      </c>
      <c r="H196" s="51" t="str">
        <f t="shared" si="9"/>
        <v>Tốt</v>
      </c>
      <c r="I196" s="117">
        <v>80</v>
      </c>
      <c r="J196" s="51" t="str">
        <f t="shared" si="10"/>
        <v>Tốt</v>
      </c>
      <c r="K196" s="109" t="s">
        <v>775</v>
      </c>
      <c r="L196" s="226"/>
      <c r="M196" s="17" t="s">
        <v>804</v>
      </c>
    </row>
    <row r="197" spans="1:13" s="16" customFormat="1" ht="18" customHeight="1" x14ac:dyDescent="0.25">
      <c r="A197" s="130">
        <v>190</v>
      </c>
      <c r="B197" s="151">
        <v>1</v>
      </c>
      <c r="C197" s="152" t="s">
        <v>1141</v>
      </c>
      <c r="D197" s="153">
        <v>1605211275</v>
      </c>
      <c r="E197" s="121">
        <v>80</v>
      </c>
      <c r="F197" s="51" t="str">
        <f t="shared" si="11"/>
        <v>Tốt</v>
      </c>
      <c r="G197" s="151">
        <v>80</v>
      </c>
      <c r="H197" s="51" t="str">
        <f t="shared" si="9"/>
        <v>Tốt</v>
      </c>
      <c r="I197" s="117">
        <f t="shared" si="12"/>
        <v>80</v>
      </c>
      <c r="J197" s="51" t="str">
        <f t="shared" si="10"/>
        <v>Tốt</v>
      </c>
      <c r="K197" s="154" t="s">
        <v>905</v>
      </c>
      <c r="L197" s="227"/>
      <c r="M197" s="17" t="s">
        <v>901</v>
      </c>
    </row>
    <row r="198" spans="1:13" s="16" customFormat="1" ht="18" customHeight="1" x14ac:dyDescent="0.25">
      <c r="A198" s="130">
        <v>191</v>
      </c>
      <c r="B198" s="151">
        <v>2</v>
      </c>
      <c r="C198" s="152" t="s">
        <v>1142</v>
      </c>
      <c r="D198" s="153">
        <v>1605210674</v>
      </c>
      <c r="E198" s="121">
        <v>89</v>
      </c>
      <c r="F198" s="51" t="str">
        <f t="shared" si="11"/>
        <v>Tốt</v>
      </c>
      <c r="G198" s="151">
        <v>80</v>
      </c>
      <c r="H198" s="51" t="str">
        <f t="shared" si="9"/>
        <v>Tốt</v>
      </c>
      <c r="I198" s="117">
        <f t="shared" si="12"/>
        <v>84.5</v>
      </c>
      <c r="J198" s="51" t="str">
        <f t="shared" si="10"/>
        <v>Tốt</v>
      </c>
      <c r="K198" s="154" t="s">
        <v>905</v>
      </c>
      <c r="L198" s="227"/>
      <c r="M198" s="17" t="s">
        <v>901</v>
      </c>
    </row>
    <row r="199" spans="1:13" s="16" customFormat="1" ht="18" customHeight="1" x14ac:dyDescent="0.25">
      <c r="A199" s="130">
        <v>192</v>
      </c>
      <c r="B199" s="151">
        <v>3</v>
      </c>
      <c r="C199" s="152" t="s">
        <v>97</v>
      </c>
      <c r="D199" s="153">
        <v>1605210938</v>
      </c>
      <c r="E199" s="121">
        <v>82</v>
      </c>
      <c r="F199" s="51" t="str">
        <f t="shared" si="11"/>
        <v>Tốt</v>
      </c>
      <c r="G199" s="151">
        <v>82</v>
      </c>
      <c r="H199" s="51" t="str">
        <f t="shared" si="9"/>
        <v>Tốt</v>
      </c>
      <c r="I199" s="117">
        <f t="shared" si="12"/>
        <v>82</v>
      </c>
      <c r="J199" s="51" t="str">
        <f t="shared" si="10"/>
        <v>Tốt</v>
      </c>
      <c r="K199" s="154" t="s">
        <v>905</v>
      </c>
      <c r="L199" s="227"/>
      <c r="M199" s="17" t="s">
        <v>901</v>
      </c>
    </row>
    <row r="200" spans="1:13" s="16" customFormat="1" ht="18" customHeight="1" x14ac:dyDescent="0.25">
      <c r="A200" s="130">
        <v>193</v>
      </c>
      <c r="B200" s="151">
        <v>4</v>
      </c>
      <c r="C200" s="152" t="s">
        <v>1143</v>
      </c>
      <c r="D200" s="153">
        <v>1605210369</v>
      </c>
      <c r="E200" s="121">
        <v>80</v>
      </c>
      <c r="F200" s="51" t="str">
        <f t="shared" si="11"/>
        <v>Tốt</v>
      </c>
      <c r="G200" s="151">
        <v>80</v>
      </c>
      <c r="H200" s="51" t="str">
        <f t="shared" ref="H200:H263" si="13">IF(G200&gt;=90,"Xuất sắc",IF(AND(G200&lt;90,G200&gt;=80),"Tốt",IF(AND(G200&lt;80,G200&gt;=65),"Khá",IF(AND(G200&lt;65,G200&gt;=50),"Trung bình",IF(AND(G200&lt;50,G200&gt;=35),"Yếu",IF(AND(G200&lt;35,G200&gt;=1),"Kém",IF(AND(G200&lt;1),"Không xếp loại")))))))</f>
        <v>Tốt</v>
      </c>
      <c r="I200" s="117">
        <f t="shared" si="12"/>
        <v>80</v>
      </c>
      <c r="J200" s="51" t="str">
        <f t="shared" ref="J200:J263" si="14">IF(I200&gt;=90,"Xuất sắc",IF(AND(I200&lt;90,I200&gt;=80),"Tốt",IF(AND(I200&lt;80,I200&gt;=65),"Khá",IF(AND(I200&lt;65,I200&gt;=50),"Trung bình",IF(AND(I200&lt;50,I200&gt;=35),"Yếu",IF(AND(I200&lt;35,I200&gt;=1),"Kém",IF(AND(I200&lt;1),"Không xếp loại")))))))</f>
        <v>Tốt</v>
      </c>
      <c r="K200" s="154" t="s">
        <v>905</v>
      </c>
      <c r="L200" s="227"/>
      <c r="M200" s="17" t="s">
        <v>901</v>
      </c>
    </row>
    <row r="201" spans="1:13" s="16" customFormat="1" ht="18" customHeight="1" x14ac:dyDescent="0.25">
      <c r="A201" s="130">
        <v>194</v>
      </c>
      <c r="B201" s="151">
        <v>5</v>
      </c>
      <c r="C201" s="152" t="s">
        <v>1144</v>
      </c>
      <c r="D201" s="153">
        <v>1605210487</v>
      </c>
      <c r="E201" s="121">
        <v>85</v>
      </c>
      <c r="F201" s="51" t="str">
        <f t="shared" ref="F201:F264" si="15">IF(E201&gt;=90,"Xuất sắc",IF(AND(E201&lt;90,E201&gt;=80),"Tốt",IF(AND(E201&lt;80,E201&gt;=65),"Khá",IF(AND(E201&lt;65,E201&gt;=50),"Trung bình",IF(AND(E201&lt;50,E201&gt;=35),"Yếu",IF(AND(E201&lt;35,E201&gt;=1),"Kém",IF(AND(E201&lt;1),"Không xếp loại")))))))</f>
        <v>Tốt</v>
      </c>
      <c r="G201" s="151">
        <v>85</v>
      </c>
      <c r="H201" s="51" t="str">
        <f t="shared" si="13"/>
        <v>Tốt</v>
      </c>
      <c r="I201" s="117">
        <f t="shared" si="12"/>
        <v>85</v>
      </c>
      <c r="J201" s="51" t="str">
        <f t="shared" si="14"/>
        <v>Tốt</v>
      </c>
      <c r="K201" s="154" t="s">
        <v>905</v>
      </c>
      <c r="L201" s="227"/>
      <c r="M201" s="17" t="s">
        <v>901</v>
      </c>
    </row>
    <row r="202" spans="1:13" s="16" customFormat="1" ht="18" customHeight="1" x14ac:dyDescent="0.25">
      <c r="A202" s="130">
        <v>195</v>
      </c>
      <c r="B202" s="151">
        <v>6</v>
      </c>
      <c r="C202" s="152" t="s">
        <v>1145</v>
      </c>
      <c r="D202" s="153">
        <v>1605211068</v>
      </c>
      <c r="E202" s="121">
        <v>85</v>
      </c>
      <c r="F202" s="51" t="str">
        <f t="shared" si="15"/>
        <v>Tốt</v>
      </c>
      <c r="G202" s="151">
        <v>85</v>
      </c>
      <c r="H202" s="51" t="str">
        <f t="shared" si="13"/>
        <v>Tốt</v>
      </c>
      <c r="I202" s="117">
        <f t="shared" si="12"/>
        <v>85</v>
      </c>
      <c r="J202" s="51" t="str">
        <f t="shared" si="14"/>
        <v>Tốt</v>
      </c>
      <c r="K202" s="154" t="s">
        <v>905</v>
      </c>
      <c r="L202" s="227"/>
      <c r="M202" s="17" t="s">
        <v>901</v>
      </c>
    </row>
    <row r="203" spans="1:13" s="16" customFormat="1" ht="18" customHeight="1" x14ac:dyDescent="0.25">
      <c r="A203" s="130">
        <v>196</v>
      </c>
      <c r="B203" s="151">
        <v>7</v>
      </c>
      <c r="C203" s="152" t="s">
        <v>1146</v>
      </c>
      <c r="D203" s="153">
        <v>1605210922</v>
      </c>
      <c r="E203" s="121">
        <v>86</v>
      </c>
      <c r="F203" s="51" t="str">
        <f t="shared" si="15"/>
        <v>Tốt</v>
      </c>
      <c r="G203" s="151">
        <v>86</v>
      </c>
      <c r="H203" s="51" t="str">
        <f t="shared" si="13"/>
        <v>Tốt</v>
      </c>
      <c r="I203" s="117">
        <f t="shared" si="12"/>
        <v>86</v>
      </c>
      <c r="J203" s="51" t="str">
        <f t="shared" si="14"/>
        <v>Tốt</v>
      </c>
      <c r="K203" s="154" t="s">
        <v>905</v>
      </c>
      <c r="L203" s="227"/>
      <c r="M203" s="17" t="s">
        <v>901</v>
      </c>
    </row>
    <row r="204" spans="1:13" s="16" customFormat="1" ht="18" customHeight="1" x14ac:dyDescent="0.25">
      <c r="A204" s="130">
        <v>197</v>
      </c>
      <c r="B204" s="151">
        <v>8</v>
      </c>
      <c r="C204" s="152" t="s">
        <v>1147</v>
      </c>
      <c r="D204" s="153">
        <v>1605211461</v>
      </c>
      <c r="E204" s="121">
        <v>81</v>
      </c>
      <c r="F204" s="51" t="str">
        <f t="shared" si="15"/>
        <v>Tốt</v>
      </c>
      <c r="G204" s="151">
        <v>78</v>
      </c>
      <c r="H204" s="51" t="str">
        <f t="shared" si="13"/>
        <v>Khá</v>
      </c>
      <c r="I204" s="117">
        <v>80</v>
      </c>
      <c r="J204" s="51" t="str">
        <f t="shared" si="14"/>
        <v>Tốt</v>
      </c>
      <c r="K204" s="154" t="s">
        <v>905</v>
      </c>
      <c r="L204" s="227"/>
      <c r="M204" s="17" t="s">
        <v>901</v>
      </c>
    </row>
    <row r="205" spans="1:13" s="16" customFormat="1" ht="18" customHeight="1" x14ac:dyDescent="0.25">
      <c r="A205" s="130">
        <v>198</v>
      </c>
      <c r="B205" s="151">
        <v>9</v>
      </c>
      <c r="C205" s="152" t="s">
        <v>1148</v>
      </c>
      <c r="D205" s="153">
        <v>1605210964</v>
      </c>
      <c r="E205" s="121">
        <v>80</v>
      </c>
      <c r="F205" s="51" t="str">
        <f t="shared" si="15"/>
        <v>Tốt</v>
      </c>
      <c r="G205" s="151">
        <v>80</v>
      </c>
      <c r="H205" s="51" t="str">
        <f t="shared" si="13"/>
        <v>Tốt</v>
      </c>
      <c r="I205" s="117">
        <f t="shared" si="12"/>
        <v>80</v>
      </c>
      <c r="J205" s="51" t="str">
        <f t="shared" si="14"/>
        <v>Tốt</v>
      </c>
      <c r="K205" s="154" t="s">
        <v>905</v>
      </c>
      <c r="L205" s="227"/>
      <c r="M205" s="17" t="s">
        <v>901</v>
      </c>
    </row>
    <row r="206" spans="1:13" s="16" customFormat="1" ht="18" customHeight="1" x14ac:dyDescent="0.25">
      <c r="A206" s="130">
        <v>199</v>
      </c>
      <c r="B206" s="151">
        <v>10</v>
      </c>
      <c r="C206" s="152" t="s">
        <v>1149</v>
      </c>
      <c r="D206" s="153">
        <v>1605211002</v>
      </c>
      <c r="E206" s="121">
        <v>82</v>
      </c>
      <c r="F206" s="51" t="str">
        <f t="shared" si="15"/>
        <v>Tốt</v>
      </c>
      <c r="G206" s="151">
        <v>82</v>
      </c>
      <c r="H206" s="51" t="str">
        <f t="shared" si="13"/>
        <v>Tốt</v>
      </c>
      <c r="I206" s="117">
        <f t="shared" si="12"/>
        <v>82</v>
      </c>
      <c r="J206" s="51" t="str">
        <f t="shared" si="14"/>
        <v>Tốt</v>
      </c>
      <c r="K206" s="154" t="s">
        <v>905</v>
      </c>
      <c r="L206" s="227"/>
      <c r="M206" s="17" t="s">
        <v>901</v>
      </c>
    </row>
    <row r="207" spans="1:13" s="16" customFormat="1" ht="18" customHeight="1" x14ac:dyDescent="0.25">
      <c r="A207" s="130">
        <v>200</v>
      </c>
      <c r="B207" s="151">
        <v>11</v>
      </c>
      <c r="C207" s="152" t="s">
        <v>1150</v>
      </c>
      <c r="D207" s="153">
        <v>1605211235</v>
      </c>
      <c r="E207" s="121">
        <v>80</v>
      </c>
      <c r="F207" s="51" t="str">
        <f t="shared" si="15"/>
        <v>Tốt</v>
      </c>
      <c r="G207" s="151">
        <v>80</v>
      </c>
      <c r="H207" s="51" t="str">
        <f t="shared" si="13"/>
        <v>Tốt</v>
      </c>
      <c r="I207" s="117">
        <f t="shared" si="12"/>
        <v>80</v>
      </c>
      <c r="J207" s="51" t="str">
        <f t="shared" si="14"/>
        <v>Tốt</v>
      </c>
      <c r="K207" s="154" t="s">
        <v>905</v>
      </c>
      <c r="L207" s="227"/>
      <c r="M207" s="17" t="s">
        <v>901</v>
      </c>
    </row>
    <row r="208" spans="1:13" s="16" customFormat="1" ht="18" customHeight="1" x14ac:dyDescent="0.25">
      <c r="A208" s="130">
        <v>201</v>
      </c>
      <c r="B208" s="151">
        <v>12</v>
      </c>
      <c r="C208" s="152" t="s">
        <v>1151</v>
      </c>
      <c r="D208" s="153">
        <v>1605210113</v>
      </c>
      <c r="E208" s="121">
        <v>80</v>
      </c>
      <c r="F208" s="51" t="str">
        <f t="shared" si="15"/>
        <v>Tốt</v>
      </c>
      <c r="G208" s="151">
        <v>80</v>
      </c>
      <c r="H208" s="51" t="str">
        <f t="shared" si="13"/>
        <v>Tốt</v>
      </c>
      <c r="I208" s="117">
        <f t="shared" si="12"/>
        <v>80</v>
      </c>
      <c r="J208" s="51" t="str">
        <f t="shared" si="14"/>
        <v>Tốt</v>
      </c>
      <c r="K208" s="154" t="s">
        <v>905</v>
      </c>
      <c r="L208" s="227"/>
      <c r="M208" s="17" t="s">
        <v>901</v>
      </c>
    </row>
    <row r="209" spans="1:13" s="16" customFormat="1" ht="18" customHeight="1" x14ac:dyDescent="0.25">
      <c r="A209" s="130">
        <v>202</v>
      </c>
      <c r="B209" s="151">
        <v>13</v>
      </c>
      <c r="C209" s="152" t="s">
        <v>1152</v>
      </c>
      <c r="D209" s="153">
        <v>1605211013</v>
      </c>
      <c r="E209" s="121">
        <v>85</v>
      </c>
      <c r="F209" s="51" t="str">
        <f t="shared" si="15"/>
        <v>Tốt</v>
      </c>
      <c r="G209" s="151">
        <v>85</v>
      </c>
      <c r="H209" s="51" t="str">
        <f t="shared" si="13"/>
        <v>Tốt</v>
      </c>
      <c r="I209" s="117">
        <f t="shared" si="12"/>
        <v>85</v>
      </c>
      <c r="J209" s="51" t="str">
        <f t="shared" si="14"/>
        <v>Tốt</v>
      </c>
      <c r="K209" s="154" t="s">
        <v>905</v>
      </c>
      <c r="L209" s="227"/>
      <c r="M209" s="17" t="s">
        <v>901</v>
      </c>
    </row>
    <row r="210" spans="1:13" s="16" customFormat="1" ht="18" customHeight="1" x14ac:dyDescent="0.25">
      <c r="A210" s="130">
        <v>203</v>
      </c>
      <c r="B210" s="151">
        <v>14</v>
      </c>
      <c r="C210" s="152" t="s">
        <v>1153</v>
      </c>
      <c r="D210" s="153">
        <v>1605210827</v>
      </c>
      <c r="E210" s="121">
        <v>89</v>
      </c>
      <c r="F210" s="51" t="str">
        <f t="shared" si="15"/>
        <v>Tốt</v>
      </c>
      <c r="G210" s="151">
        <v>84</v>
      </c>
      <c r="H210" s="51" t="str">
        <f t="shared" si="13"/>
        <v>Tốt</v>
      </c>
      <c r="I210" s="117">
        <f t="shared" si="12"/>
        <v>86.5</v>
      </c>
      <c r="J210" s="51" t="str">
        <f t="shared" si="14"/>
        <v>Tốt</v>
      </c>
      <c r="K210" s="154" t="s">
        <v>905</v>
      </c>
      <c r="L210" s="227"/>
      <c r="M210" s="17" t="s">
        <v>901</v>
      </c>
    </row>
    <row r="211" spans="1:13" s="16" customFormat="1" ht="18" customHeight="1" x14ac:dyDescent="0.25">
      <c r="A211" s="130">
        <v>204</v>
      </c>
      <c r="B211" s="151">
        <v>15</v>
      </c>
      <c r="C211" s="152" t="s">
        <v>1154</v>
      </c>
      <c r="D211" s="153">
        <v>1605210040</v>
      </c>
      <c r="E211" s="121">
        <v>84</v>
      </c>
      <c r="F211" s="51" t="str">
        <f t="shared" si="15"/>
        <v>Tốt</v>
      </c>
      <c r="G211" s="151">
        <v>84</v>
      </c>
      <c r="H211" s="51" t="str">
        <f t="shared" si="13"/>
        <v>Tốt</v>
      </c>
      <c r="I211" s="117">
        <f t="shared" si="12"/>
        <v>84</v>
      </c>
      <c r="J211" s="51" t="str">
        <f t="shared" si="14"/>
        <v>Tốt</v>
      </c>
      <c r="K211" s="154" t="s">
        <v>905</v>
      </c>
      <c r="L211" s="227"/>
      <c r="M211" s="17" t="s">
        <v>901</v>
      </c>
    </row>
    <row r="212" spans="1:13" s="16" customFormat="1" ht="18" customHeight="1" x14ac:dyDescent="0.25">
      <c r="A212" s="130">
        <v>205</v>
      </c>
      <c r="B212" s="151">
        <v>16</v>
      </c>
      <c r="C212" s="152" t="s">
        <v>1155</v>
      </c>
      <c r="D212" s="153">
        <v>1605210858</v>
      </c>
      <c r="E212" s="121">
        <v>80</v>
      </c>
      <c r="F212" s="51" t="str">
        <f t="shared" si="15"/>
        <v>Tốt</v>
      </c>
      <c r="G212" s="151">
        <v>80</v>
      </c>
      <c r="H212" s="51" t="str">
        <f t="shared" si="13"/>
        <v>Tốt</v>
      </c>
      <c r="I212" s="117">
        <f t="shared" si="12"/>
        <v>80</v>
      </c>
      <c r="J212" s="51" t="str">
        <f t="shared" si="14"/>
        <v>Tốt</v>
      </c>
      <c r="K212" s="154" t="s">
        <v>905</v>
      </c>
      <c r="L212" s="227"/>
      <c r="M212" s="17" t="s">
        <v>901</v>
      </c>
    </row>
    <row r="213" spans="1:13" s="16" customFormat="1" ht="18" customHeight="1" x14ac:dyDescent="0.25">
      <c r="A213" s="130">
        <v>206</v>
      </c>
      <c r="B213" s="151">
        <v>17</v>
      </c>
      <c r="C213" s="152" t="s">
        <v>1156</v>
      </c>
      <c r="D213" s="153">
        <v>1605210914</v>
      </c>
      <c r="E213" s="121">
        <v>81</v>
      </c>
      <c r="F213" s="51" t="str">
        <f t="shared" si="15"/>
        <v>Tốt</v>
      </c>
      <c r="G213" s="151">
        <v>81</v>
      </c>
      <c r="H213" s="51" t="str">
        <f t="shared" si="13"/>
        <v>Tốt</v>
      </c>
      <c r="I213" s="117">
        <f t="shared" si="12"/>
        <v>81</v>
      </c>
      <c r="J213" s="51" t="str">
        <f t="shared" si="14"/>
        <v>Tốt</v>
      </c>
      <c r="K213" s="154" t="s">
        <v>905</v>
      </c>
      <c r="L213" s="227"/>
      <c r="M213" s="17" t="s">
        <v>901</v>
      </c>
    </row>
    <row r="214" spans="1:13" s="16" customFormat="1" ht="18" customHeight="1" x14ac:dyDescent="0.25">
      <c r="A214" s="130">
        <v>207</v>
      </c>
      <c r="B214" s="151">
        <v>18</v>
      </c>
      <c r="C214" s="152" t="s">
        <v>163</v>
      </c>
      <c r="D214" s="153">
        <v>1605210150</v>
      </c>
      <c r="E214" s="121">
        <v>84</v>
      </c>
      <c r="F214" s="51" t="str">
        <f t="shared" si="15"/>
        <v>Tốt</v>
      </c>
      <c r="G214" s="151">
        <v>84</v>
      </c>
      <c r="H214" s="51" t="str">
        <f t="shared" si="13"/>
        <v>Tốt</v>
      </c>
      <c r="I214" s="117">
        <f t="shared" si="12"/>
        <v>84</v>
      </c>
      <c r="J214" s="51" t="str">
        <f t="shared" si="14"/>
        <v>Tốt</v>
      </c>
      <c r="K214" s="154" t="s">
        <v>905</v>
      </c>
      <c r="L214" s="227"/>
      <c r="M214" s="17" t="s">
        <v>901</v>
      </c>
    </row>
    <row r="215" spans="1:13" s="16" customFormat="1" ht="18" customHeight="1" x14ac:dyDescent="0.25">
      <c r="A215" s="130">
        <v>208</v>
      </c>
      <c r="B215" s="151">
        <v>19</v>
      </c>
      <c r="C215" s="152" t="s">
        <v>1157</v>
      </c>
      <c r="D215" s="153">
        <v>1605210797</v>
      </c>
      <c r="E215" s="121">
        <v>84</v>
      </c>
      <c r="F215" s="51" t="str">
        <f t="shared" si="15"/>
        <v>Tốt</v>
      </c>
      <c r="G215" s="151">
        <v>84</v>
      </c>
      <c r="H215" s="51" t="str">
        <f t="shared" si="13"/>
        <v>Tốt</v>
      </c>
      <c r="I215" s="117">
        <f t="shared" si="12"/>
        <v>84</v>
      </c>
      <c r="J215" s="51" t="str">
        <f t="shared" si="14"/>
        <v>Tốt</v>
      </c>
      <c r="K215" s="154" t="s">
        <v>905</v>
      </c>
      <c r="L215" s="227"/>
      <c r="M215" s="17" t="s">
        <v>901</v>
      </c>
    </row>
    <row r="216" spans="1:13" s="16" customFormat="1" ht="18" customHeight="1" x14ac:dyDescent="0.25">
      <c r="A216" s="130">
        <v>209</v>
      </c>
      <c r="B216" s="151">
        <v>20</v>
      </c>
      <c r="C216" s="152" t="s">
        <v>1158</v>
      </c>
      <c r="D216" s="153">
        <v>1605211163</v>
      </c>
      <c r="E216" s="121">
        <v>83</v>
      </c>
      <c r="F216" s="51" t="str">
        <f t="shared" si="15"/>
        <v>Tốt</v>
      </c>
      <c r="G216" s="151">
        <v>83</v>
      </c>
      <c r="H216" s="51" t="str">
        <f t="shared" si="13"/>
        <v>Tốt</v>
      </c>
      <c r="I216" s="117">
        <f t="shared" si="12"/>
        <v>83</v>
      </c>
      <c r="J216" s="51" t="str">
        <f t="shared" si="14"/>
        <v>Tốt</v>
      </c>
      <c r="K216" s="154" t="s">
        <v>905</v>
      </c>
      <c r="L216" s="227"/>
      <c r="M216" s="17" t="s">
        <v>901</v>
      </c>
    </row>
    <row r="217" spans="1:13" s="16" customFormat="1" ht="18" customHeight="1" x14ac:dyDescent="0.25">
      <c r="A217" s="130">
        <v>210</v>
      </c>
      <c r="B217" s="151">
        <v>21</v>
      </c>
      <c r="C217" s="152" t="s">
        <v>1159</v>
      </c>
      <c r="D217" s="153">
        <v>1605210068</v>
      </c>
      <c r="E217" s="121">
        <v>84</v>
      </c>
      <c r="F217" s="51" t="str">
        <f t="shared" si="15"/>
        <v>Tốt</v>
      </c>
      <c r="G217" s="151">
        <v>84</v>
      </c>
      <c r="H217" s="51" t="str">
        <f t="shared" si="13"/>
        <v>Tốt</v>
      </c>
      <c r="I217" s="117">
        <f t="shared" ref="I217:I280" si="16">(E217+G217)/2</f>
        <v>84</v>
      </c>
      <c r="J217" s="51" t="str">
        <f t="shared" si="14"/>
        <v>Tốt</v>
      </c>
      <c r="K217" s="154" t="s">
        <v>905</v>
      </c>
      <c r="L217" s="227"/>
      <c r="M217" s="17" t="s">
        <v>901</v>
      </c>
    </row>
    <row r="218" spans="1:13" s="16" customFormat="1" ht="18" customHeight="1" x14ac:dyDescent="0.25">
      <c r="A218" s="130">
        <v>211</v>
      </c>
      <c r="B218" s="151">
        <v>22</v>
      </c>
      <c r="C218" s="152" t="s">
        <v>1160</v>
      </c>
      <c r="D218" s="153">
        <v>1605210528</v>
      </c>
      <c r="E218" s="121">
        <v>84</v>
      </c>
      <c r="F218" s="51" t="str">
        <f t="shared" si="15"/>
        <v>Tốt</v>
      </c>
      <c r="G218" s="151">
        <v>84</v>
      </c>
      <c r="H218" s="51" t="str">
        <f t="shared" si="13"/>
        <v>Tốt</v>
      </c>
      <c r="I218" s="117">
        <f t="shared" si="16"/>
        <v>84</v>
      </c>
      <c r="J218" s="51" t="str">
        <f t="shared" si="14"/>
        <v>Tốt</v>
      </c>
      <c r="K218" s="154" t="s">
        <v>905</v>
      </c>
      <c r="L218" s="227"/>
      <c r="M218" s="17" t="s">
        <v>901</v>
      </c>
    </row>
    <row r="219" spans="1:13" s="16" customFormat="1" ht="18" customHeight="1" x14ac:dyDescent="0.25">
      <c r="A219" s="130">
        <v>212</v>
      </c>
      <c r="B219" s="151">
        <v>23</v>
      </c>
      <c r="C219" s="152" t="s">
        <v>1161</v>
      </c>
      <c r="D219" s="153">
        <v>1605210434</v>
      </c>
      <c r="E219" s="121">
        <v>80</v>
      </c>
      <c r="F219" s="51" t="str">
        <f t="shared" si="15"/>
        <v>Tốt</v>
      </c>
      <c r="G219" s="151">
        <v>80</v>
      </c>
      <c r="H219" s="51" t="str">
        <f t="shared" si="13"/>
        <v>Tốt</v>
      </c>
      <c r="I219" s="117">
        <f t="shared" si="16"/>
        <v>80</v>
      </c>
      <c r="J219" s="51" t="str">
        <f t="shared" si="14"/>
        <v>Tốt</v>
      </c>
      <c r="K219" s="154" t="s">
        <v>905</v>
      </c>
      <c r="L219" s="227"/>
      <c r="M219" s="17" t="s">
        <v>901</v>
      </c>
    </row>
    <row r="220" spans="1:13" s="16" customFormat="1" ht="18" customHeight="1" x14ac:dyDescent="0.25">
      <c r="A220" s="130">
        <v>213</v>
      </c>
      <c r="B220" s="151">
        <v>24</v>
      </c>
      <c r="C220" s="152" t="s">
        <v>168</v>
      </c>
      <c r="D220" s="153">
        <v>1605210967</v>
      </c>
      <c r="E220" s="121">
        <v>86</v>
      </c>
      <c r="F220" s="51" t="str">
        <f t="shared" si="15"/>
        <v>Tốt</v>
      </c>
      <c r="G220" s="151">
        <v>84</v>
      </c>
      <c r="H220" s="51" t="str">
        <f t="shared" si="13"/>
        <v>Tốt</v>
      </c>
      <c r="I220" s="117">
        <f t="shared" si="16"/>
        <v>85</v>
      </c>
      <c r="J220" s="51" t="str">
        <f t="shared" si="14"/>
        <v>Tốt</v>
      </c>
      <c r="K220" s="154" t="s">
        <v>905</v>
      </c>
      <c r="L220" s="227"/>
      <c r="M220" s="17" t="s">
        <v>901</v>
      </c>
    </row>
    <row r="221" spans="1:13" s="16" customFormat="1" ht="18" customHeight="1" x14ac:dyDescent="0.25">
      <c r="A221" s="130">
        <v>214</v>
      </c>
      <c r="B221" s="151">
        <v>25</v>
      </c>
      <c r="C221" s="152" t="s">
        <v>1162</v>
      </c>
      <c r="D221" s="153">
        <v>1605210863</v>
      </c>
      <c r="E221" s="121">
        <v>88</v>
      </c>
      <c r="F221" s="51" t="str">
        <f t="shared" si="15"/>
        <v>Tốt</v>
      </c>
      <c r="G221" s="151">
        <v>88</v>
      </c>
      <c r="H221" s="51" t="str">
        <f t="shared" si="13"/>
        <v>Tốt</v>
      </c>
      <c r="I221" s="117">
        <f t="shared" si="16"/>
        <v>88</v>
      </c>
      <c r="J221" s="51" t="str">
        <f t="shared" si="14"/>
        <v>Tốt</v>
      </c>
      <c r="K221" s="154" t="s">
        <v>905</v>
      </c>
      <c r="L221" s="227"/>
      <c r="M221" s="17" t="s">
        <v>901</v>
      </c>
    </row>
    <row r="222" spans="1:13" s="16" customFormat="1" ht="18" customHeight="1" x14ac:dyDescent="0.25">
      <c r="A222" s="130">
        <v>215</v>
      </c>
      <c r="B222" s="151">
        <v>26</v>
      </c>
      <c r="C222" s="152" t="s">
        <v>1163</v>
      </c>
      <c r="D222" s="153">
        <v>1605210995</v>
      </c>
      <c r="E222" s="121">
        <v>84</v>
      </c>
      <c r="F222" s="51" t="str">
        <f t="shared" si="15"/>
        <v>Tốt</v>
      </c>
      <c r="G222" s="151">
        <v>84</v>
      </c>
      <c r="H222" s="51" t="str">
        <f t="shared" si="13"/>
        <v>Tốt</v>
      </c>
      <c r="I222" s="117">
        <f t="shared" si="16"/>
        <v>84</v>
      </c>
      <c r="J222" s="51" t="str">
        <f t="shared" si="14"/>
        <v>Tốt</v>
      </c>
      <c r="K222" s="154" t="s">
        <v>905</v>
      </c>
      <c r="L222" s="227"/>
      <c r="M222" s="17" t="s">
        <v>901</v>
      </c>
    </row>
    <row r="223" spans="1:13" s="16" customFormat="1" ht="18" customHeight="1" x14ac:dyDescent="0.25">
      <c r="A223" s="130">
        <v>216</v>
      </c>
      <c r="B223" s="151">
        <v>27</v>
      </c>
      <c r="C223" s="152" t="s">
        <v>1164</v>
      </c>
      <c r="D223" s="153">
        <v>1605210981</v>
      </c>
      <c r="E223" s="121">
        <v>86</v>
      </c>
      <c r="F223" s="51" t="str">
        <f t="shared" si="15"/>
        <v>Tốt</v>
      </c>
      <c r="G223" s="151">
        <v>84</v>
      </c>
      <c r="H223" s="51" t="str">
        <f t="shared" si="13"/>
        <v>Tốt</v>
      </c>
      <c r="I223" s="117">
        <f t="shared" si="16"/>
        <v>85</v>
      </c>
      <c r="J223" s="51" t="str">
        <f t="shared" si="14"/>
        <v>Tốt</v>
      </c>
      <c r="K223" s="154" t="s">
        <v>905</v>
      </c>
      <c r="L223" s="227"/>
      <c r="M223" s="17" t="s">
        <v>901</v>
      </c>
    </row>
    <row r="224" spans="1:13" s="16" customFormat="1" ht="18" customHeight="1" x14ac:dyDescent="0.25">
      <c r="A224" s="130">
        <v>217</v>
      </c>
      <c r="B224" s="151">
        <v>28</v>
      </c>
      <c r="C224" s="152" t="s">
        <v>1165</v>
      </c>
      <c r="D224" s="153">
        <v>1605210678</v>
      </c>
      <c r="E224" s="121">
        <v>86</v>
      </c>
      <c r="F224" s="51" t="str">
        <f t="shared" si="15"/>
        <v>Tốt</v>
      </c>
      <c r="G224" s="151">
        <v>84</v>
      </c>
      <c r="H224" s="51" t="str">
        <f t="shared" si="13"/>
        <v>Tốt</v>
      </c>
      <c r="I224" s="117">
        <f t="shared" si="16"/>
        <v>85</v>
      </c>
      <c r="J224" s="51" t="str">
        <f t="shared" si="14"/>
        <v>Tốt</v>
      </c>
      <c r="K224" s="154" t="s">
        <v>905</v>
      </c>
      <c r="L224" s="227"/>
      <c r="M224" s="17" t="s">
        <v>901</v>
      </c>
    </row>
    <row r="225" spans="1:13" s="16" customFormat="1" ht="18" customHeight="1" x14ac:dyDescent="0.25">
      <c r="A225" s="130">
        <v>218</v>
      </c>
      <c r="B225" s="151">
        <v>29</v>
      </c>
      <c r="C225" s="152" t="s">
        <v>1166</v>
      </c>
      <c r="D225" s="153">
        <v>1605210047</v>
      </c>
      <c r="E225" s="121">
        <v>80</v>
      </c>
      <c r="F225" s="51" t="str">
        <f t="shared" si="15"/>
        <v>Tốt</v>
      </c>
      <c r="G225" s="151">
        <v>80</v>
      </c>
      <c r="H225" s="51" t="str">
        <f t="shared" si="13"/>
        <v>Tốt</v>
      </c>
      <c r="I225" s="117">
        <f t="shared" si="16"/>
        <v>80</v>
      </c>
      <c r="J225" s="51" t="str">
        <f t="shared" si="14"/>
        <v>Tốt</v>
      </c>
      <c r="K225" s="154" t="s">
        <v>905</v>
      </c>
      <c r="L225" s="227"/>
      <c r="M225" s="17" t="s">
        <v>901</v>
      </c>
    </row>
    <row r="226" spans="1:13" s="16" customFormat="1" ht="18" customHeight="1" x14ac:dyDescent="0.25">
      <c r="A226" s="130">
        <v>219</v>
      </c>
      <c r="B226" s="151">
        <v>30</v>
      </c>
      <c r="C226" s="152" t="s">
        <v>1167</v>
      </c>
      <c r="D226" s="153">
        <v>1605211173</v>
      </c>
      <c r="E226" s="121">
        <v>80</v>
      </c>
      <c r="F226" s="51" t="str">
        <f t="shared" si="15"/>
        <v>Tốt</v>
      </c>
      <c r="G226" s="151">
        <v>80</v>
      </c>
      <c r="H226" s="51" t="str">
        <f t="shared" si="13"/>
        <v>Tốt</v>
      </c>
      <c r="I226" s="117">
        <f t="shared" si="16"/>
        <v>80</v>
      </c>
      <c r="J226" s="51" t="str">
        <f t="shared" si="14"/>
        <v>Tốt</v>
      </c>
      <c r="K226" s="154" t="s">
        <v>905</v>
      </c>
      <c r="L226" s="227"/>
      <c r="M226" s="17" t="s">
        <v>901</v>
      </c>
    </row>
    <row r="227" spans="1:13" s="16" customFormat="1" ht="18" customHeight="1" x14ac:dyDescent="0.25">
      <c r="A227" s="130">
        <v>220</v>
      </c>
      <c r="B227" s="151">
        <v>31</v>
      </c>
      <c r="C227" s="152" t="s">
        <v>1018</v>
      </c>
      <c r="D227" s="153">
        <v>1605210960</v>
      </c>
      <c r="E227" s="121">
        <v>84</v>
      </c>
      <c r="F227" s="51" t="str">
        <f t="shared" si="15"/>
        <v>Tốt</v>
      </c>
      <c r="G227" s="151">
        <v>84</v>
      </c>
      <c r="H227" s="51" t="str">
        <f t="shared" si="13"/>
        <v>Tốt</v>
      </c>
      <c r="I227" s="117">
        <f t="shared" si="16"/>
        <v>84</v>
      </c>
      <c r="J227" s="51" t="str">
        <f t="shared" si="14"/>
        <v>Tốt</v>
      </c>
      <c r="K227" s="154" t="s">
        <v>905</v>
      </c>
      <c r="L227" s="227"/>
      <c r="M227" s="17" t="s">
        <v>901</v>
      </c>
    </row>
    <row r="228" spans="1:13" s="16" customFormat="1" ht="18" customHeight="1" x14ac:dyDescent="0.25">
      <c r="A228" s="130">
        <v>221</v>
      </c>
      <c r="B228" s="151">
        <v>32</v>
      </c>
      <c r="C228" s="152" t="s">
        <v>1168</v>
      </c>
      <c r="D228" s="153">
        <v>1605210723</v>
      </c>
      <c r="E228" s="121">
        <v>87</v>
      </c>
      <c r="F228" s="51" t="str">
        <f t="shared" si="15"/>
        <v>Tốt</v>
      </c>
      <c r="G228" s="151">
        <v>84</v>
      </c>
      <c r="H228" s="51" t="str">
        <f t="shared" si="13"/>
        <v>Tốt</v>
      </c>
      <c r="I228" s="117">
        <f t="shared" si="16"/>
        <v>85.5</v>
      </c>
      <c r="J228" s="51" t="str">
        <f t="shared" si="14"/>
        <v>Tốt</v>
      </c>
      <c r="K228" s="154" t="s">
        <v>905</v>
      </c>
      <c r="L228" s="227"/>
      <c r="M228" s="17" t="s">
        <v>901</v>
      </c>
    </row>
    <row r="229" spans="1:13" s="16" customFormat="1" ht="18" customHeight="1" x14ac:dyDescent="0.25">
      <c r="A229" s="130">
        <v>222</v>
      </c>
      <c r="B229" s="151">
        <v>33</v>
      </c>
      <c r="C229" s="152" t="s">
        <v>1169</v>
      </c>
      <c r="D229" s="153">
        <v>1605210103</v>
      </c>
      <c r="E229" s="121">
        <v>80</v>
      </c>
      <c r="F229" s="51" t="str">
        <f t="shared" si="15"/>
        <v>Tốt</v>
      </c>
      <c r="G229" s="151">
        <v>80</v>
      </c>
      <c r="H229" s="51" t="str">
        <f t="shared" si="13"/>
        <v>Tốt</v>
      </c>
      <c r="I229" s="117">
        <f t="shared" si="16"/>
        <v>80</v>
      </c>
      <c r="J229" s="51" t="str">
        <f t="shared" si="14"/>
        <v>Tốt</v>
      </c>
      <c r="K229" s="154" t="s">
        <v>905</v>
      </c>
      <c r="L229" s="227"/>
      <c r="M229" s="17" t="s">
        <v>901</v>
      </c>
    </row>
    <row r="230" spans="1:13" s="16" customFormat="1" ht="18" customHeight="1" x14ac:dyDescent="0.25">
      <c r="A230" s="130">
        <v>223</v>
      </c>
      <c r="B230" s="151">
        <v>34</v>
      </c>
      <c r="C230" s="152" t="s">
        <v>1170</v>
      </c>
      <c r="D230" s="153">
        <v>1605210904</v>
      </c>
      <c r="E230" s="121">
        <v>80</v>
      </c>
      <c r="F230" s="51" t="str">
        <f t="shared" si="15"/>
        <v>Tốt</v>
      </c>
      <c r="G230" s="151">
        <v>80</v>
      </c>
      <c r="H230" s="51" t="str">
        <f t="shared" si="13"/>
        <v>Tốt</v>
      </c>
      <c r="I230" s="117">
        <f t="shared" si="16"/>
        <v>80</v>
      </c>
      <c r="J230" s="51" t="str">
        <f t="shared" si="14"/>
        <v>Tốt</v>
      </c>
      <c r="K230" s="154" t="s">
        <v>905</v>
      </c>
      <c r="L230" s="227"/>
      <c r="M230" s="17" t="s">
        <v>901</v>
      </c>
    </row>
    <row r="231" spans="1:13" s="16" customFormat="1" ht="18" customHeight="1" x14ac:dyDescent="0.25">
      <c r="A231" s="130">
        <v>224</v>
      </c>
      <c r="B231" s="151">
        <v>35</v>
      </c>
      <c r="C231" s="152" t="s">
        <v>1171</v>
      </c>
      <c r="D231" s="153">
        <v>1605210608</v>
      </c>
      <c r="E231" s="121">
        <v>82</v>
      </c>
      <c r="F231" s="51" t="str">
        <f t="shared" si="15"/>
        <v>Tốt</v>
      </c>
      <c r="G231" s="151">
        <v>82</v>
      </c>
      <c r="H231" s="51" t="str">
        <f t="shared" si="13"/>
        <v>Tốt</v>
      </c>
      <c r="I231" s="117">
        <f t="shared" si="16"/>
        <v>82</v>
      </c>
      <c r="J231" s="51" t="str">
        <f t="shared" si="14"/>
        <v>Tốt</v>
      </c>
      <c r="K231" s="154" t="s">
        <v>905</v>
      </c>
      <c r="L231" s="227"/>
      <c r="M231" s="17" t="s">
        <v>901</v>
      </c>
    </row>
    <row r="232" spans="1:13" s="16" customFormat="1" ht="18" customHeight="1" x14ac:dyDescent="0.25">
      <c r="A232" s="130">
        <v>225</v>
      </c>
      <c r="B232" s="151">
        <v>36</v>
      </c>
      <c r="C232" s="152" t="s">
        <v>1172</v>
      </c>
      <c r="D232" s="153">
        <v>1605211272</v>
      </c>
      <c r="E232" s="121">
        <v>91</v>
      </c>
      <c r="F232" s="51" t="str">
        <f t="shared" si="15"/>
        <v>Xuất sắc</v>
      </c>
      <c r="G232" s="151">
        <v>90</v>
      </c>
      <c r="H232" s="51" t="str">
        <f t="shared" si="13"/>
        <v>Xuất sắc</v>
      </c>
      <c r="I232" s="117">
        <f t="shared" si="16"/>
        <v>90.5</v>
      </c>
      <c r="J232" s="51" t="str">
        <f t="shared" si="14"/>
        <v>Xuất sắc</v>
      </c>
      <c r="K232" s="154" t="s">
        <v>905</v>
      </c>
      <c r="L232" s="227"/>
      <c r="M232" s="17" t="s">
        <v>901</v>
      </c>
    </row>
    <row r="233" spans="1:13" s="16" customFormat="1" ht="18" customHeight="1" x14ac:dyDescent="0.25">
      <c r="A233" s="130">
        <v>226</v>
      </c>
      <c r="B233" s="151">
        <v>37</v>
      </c>
      <c r="C233" s="152" t="s">
        <v>1173</v>
      </c>
      <c r="D233" s="153">
        <v>1605210048</v>
      </c>
      <c r="E233" s="121">
        <v>91</v>
      </c>
      <c r="F233" s="51" t="str">
        <f t="shared" si="15"/>
        <v>Xuất sắc</v>
      </c>
      <c r="G233" s="151">
        <v>88</v>
      </c>
      <c r="H233" s="51" t="str">
        <f t="shared" si="13"/>
        <v>Tốt</v>
      </c>
      <c r="I233" s="117">
        <v>90</v>
      </c>
      <c r="J233" s="51" t="str">
        <f t="shared" si="14"/>
        <v>Xuất sắc</v>
      </c>
      <c r="K233" s="154" t="s">
        <v>905</v>
      </c>
      <c r="L233" s="227"/>
      <c r="M233" s="17" t="s">
        <v>901</v>
      </c>
    </row>
    <row r="234" spans="1:13" s="16" customFormat="1" ht="18" customHeight="1" x14ac:dyDescent="0.25">
      <c r="A234" s="130">
        <v>227</v>
      </c>
      <c r="B234" s="151">
        <v>38</v>
      </c>
      <c r="C234" s="152" t="s">
        <v>1174</v>
      </c>
      <c r="D234" s="153">
        <v>1605210676</v>
      </c>
      <c r="E234" s="121">
        <v>84</v>
      </c>
      <c r="F234" s="51" t="str">
        <f t="shared" si="15"/>
        <v>Tốt</v>
      </c>
      <c r="G234" s="151">
        <v>84</v>
      </c>
      <c r="H234" s="51" t="str">
        <f t="shared" si="13"/>
        <v>Tốt</v>
      </c>
      <c r="I234" s="117">
        <f t="shared" si="16"/>
        <v>84</v>
      </c>
      <c r="J234" s="51" t="str">
        <f t="shared" si="14"/>
        <v>Tốt</v>
      </c>
      <c r="K234" s="154" t="s">
        <v>905</v>
      </c>
      <c r="L234" s="227"/>
      <c r="M234" s="17" t="s">
        <v>901</v>
      </c>
    </row>
    <row r="235" spans="1:13" s="16" customFormat="1" ht="18" customHeight="1" x14ac:dyDescent="0.25">
      <c r="A235" s="130">
        <v>228</v>
      </c>
      <c r="B235" s="151">
        <v>39</v>
      </c>
      <c r="C235" s="152" t="s">
        <v>1175</v>
      </c>
      <c r="D235" s="153">
        <v>1605210365</v>
      </c>
      <c r="E235" s="121">
        <v>78</v>
      </c>
      <c r="F235" s="51" t="str">
        <f t="shared" si="15"/>
        <v>Khá</v>
      </c>
      <c r="G235" s="151">
        <v>80</v>
      </c>
      <c r="H235" s="51" t="str">
        <f t="shared" si="13"/>
        <v>Tốt</v>
      </c>
      <c r="I235" s="117">
        <f t="shared" si="16"/>
        <v>79</v>
      </c>
      <c r="J235" s="51" t="str">
        <f t="shared" si="14"/>
        <v>Khá</v>
      </c>
      <c r="K235" s="154" t="s">
        <v>905</v>
      </c>
      <c r="L235" s="227"/>
      <c r="M235" s="17" t="s">
        <v>901</v>
      </c>
    </row>
    <row r="236" spans="1:13" s="16" customFormat="1" ht="18" customHeight="1" x14ac:dyDescent="0.25">
      <c r="A236" s="130">
        <v>229</v>
      </c>
      <c r="B236" s="151">
        <v>40</v>
      </c>
      <c r="C236" s="152" t="s">
        <v>1053</v>
      </c>
      <c r="D236" s="153">
        <v>1605210920</v>
      </c>
      <c r="E236" s="121">
        <v>84</v>
      </c>
      <c r="F236" s="51" t="str">
        <f t="shared" si="15"/>
        <v>Tốt</v>
      </c>
      <c r="G236" s="151">
        <v>84</v>
      </c>
      <c r="H236" s="51" t="str">
        <f t="shared" si="13"/>
        <v>Tốt</v>
      </c>
      <c r="I236" s="117">
        <f t="shared" si="16"/>
        <v>84</v>
      </c>
      <c r="J236" s="51" t="str">
        <f t="shared" si="14"/>
        <v>Tốt</v>
      </c>
      <c r="K236" s="154" t="s">
        <v>905</v>
      </c>
      <c r="L236" s="227"/>
      <c r="M236" s="17" t="s">
        <v>901</v>
      </c>
    </row>
    <row r="237" spans="1:13" s="16" customFormat="1" ht="18" customHeight="1" x14ac:dyDescent="0.25">
      <c r="A237" s="130">
        <v>230</v>
      </c>
      <c r="B237" s="151">
        <v>41</v>
      </c>
      <c r="C237" s="152" t="s">
        <v>1176</v>
      </c>
      <c r="D237" s="153">
        <v>1605210101</v>
      </c>
      <c r="E237" s="121">
        <v>82</v>
      </c>
      <c r="F237" s="51" t="str">
        <f t="shared" si="15"/>
        <v>Tốt</v>
      </c>
      <c r="G237" s="151">
        <v>82</v>
      </c>
      <c r="H237" s="51" t="str">
        <f t="shared" si="13"/>
        <v>Tốt</v>
      </c>
      <c r="I237" s="117">
        <f t="shared" si="16"/>
        <v>82</v>
      </c>
      <c r="J237" s="51" t="str">
        <f t="shared" si="14"/>
        <v>Tốt</v>
      </c>
      <c r="K237" s="154" t="s">
        <v>905</v>
      </c>
      <c r="L237" s="227"/>
      <c r="M237" s="17" t="s">
        <v>901</v>
      </c>
    </row>
    <row r="238" spans="1:13" s="16" customFormat="1" ht="18" customHeight="1" x14ac:dyDescent="0.25">
      <c r="A238" s="130">
        <v>231</v>
      </c>
      <c r="B238" s="151">
        <v>42</v>
      </c>
      <c r="C238" s="152" t="s">
        <v>1177</v>
      </c>
      <c r="D238" s="153">
        <v>1605211388</v>
      </c>
      <c r="E238" s="121">
        <v>83</v>
      </c>
      <c r="F238" s="51" t="str">
        <f t="shared" si="15"/>
        <v>Tốt</v>
      </c>
      <c r="G238" s="151">
        <v>83</v>
      </c>
      <c r="H238" s="51" t="str">
        <f t="shared" si="13"/>
        <v>Tốt</v>
      </c>
      <c r="I238" s="117">
        <f t="shared" si="16"/>
        <v>83</v>
      </c>
      <c r="J238" s="51" t="str">
        <f t="shared" si="14"/>
        <v>Tốt</v>
      </c>
      <c r="K238" s="154" t="s">
        <v>905</v>
      </c>
      <c r="L238" s="227"/>
      <c r="M238" s="17" t="s">
        <v>901</v>
      </c>
    </row>
    <row r="239" spans="1:13" s="16" customFormat="1" ht="18" customHeight="1" x14ac:dyDescent="0.25">
      <c r="A239" s="130">
        <v>232</v>
      </c>
      <c r="B239" s="151">
        <v>43</v>
      </c>
      <c r="C239" s="152" t="s">
        <v>1178</v>
      </c>
      <c r="D239" s="153">
        <v>1605210368</v>
      </c>
      <c r="E239" s="121">
        <v>82</v>
      </c>
      <c r="F239" s="51" t="str">
        <f t="shared" si="15"/>
        <v>Tốt</v>
      </c>
      <c r="G239" s="151">
        <v>82</v>
      </c>
      <c r="H239" s="51" t="str">
        <f t="shared" si="13"/>
        <v>Tốt</v>
      </c>
      <c r="I239" s="117">
        <f t="shared" si="16"/>
        <v>82</v>
      </c>
      <c r="J239" s="51" t="str">
        <f t="shared" si="14"/>
        <v>Tốt</v>
      </c>
      <c r="K239" s="154" t="s">
        <v>905</v>
      </c>
      <c r="L239" s="227"/>
      <c r="M239" s="17" t="s">
        <v>901</v>
      </c>
    </row>
    <row r="240" spans="1:13" s="16" customFormat="1" ht="18" customHeight="1" x14ac:dyDescent="0.25">
      <c r="A240" s="130">
        <v>233</v>
      </c>
      <c r="B240" s="151">
        <v>44</v>
      </c>
      <c r="C240" s="152" t="s">
        <v>1179</v>
      </c>
      <c r="D240" s="153">
        <v>1605210923</v>
      </c>
      <c r="E240" s="121">
        <v>86</v>
      </c>
      <c r="F240" s="51" t="str">
        <f t="shared" si="15"/>
        <v>Tốt</v>
      </c>
      <c r="G240" s="151">
        <v>84</v>
      </c>
      <c r="H240" s="51" t="str">
        <f t="shared" si="13"/>
        <v>Tốt</v>
      </c>
      <c r="I240" s="117">
        <f t="shared" si="16"/>
        <v>85</v>
      </c>
      <c r="J240" s="51" t="str">
        <f t="shared" si="14"/>
        <v>Tốt</v>
      </c>
      <c r="K240" s="154" t="s">
        <v>905</v>
      </c>
      <c r="L240" s="227"/>
      <c r="M240" s="17" t="s">
        <v>901</v>
      </c>
    </row>
    <row r="241" spans="1:13" s="16" customFormat="1" ht="18" customHeight="1" x14ac:dyDescent="0.25">
      <c r="A241" s="130">
        <v>234</v>
      </c>
      <c r="B241" s="151">
        <v>45</v>
      </c>
      <c r="C241" s="152" t="s">
        <v>1180</v>
      </c>
      <c r="D241" s="153">
        <v>1605211323</v>
      </c>
      <c r="E241" s="121">
        <v>82</v>
      </c>
      <c r="F241" s="51" t="str">
        <f t="shared" si="15"/>
        <v>Tốt</v>
      </c>
      <c r="G241" s="151">
        <v>82</v>
      </c>
      <c r="H241" s="51" t="str">
        <f t="shared" si="13"/>
        <v>Tốt</v>
      </c>
      <c r="I241" s="117">
        <f t="shared" si="16"/>
        <v>82</v>
      </c>
      <c r="J241" s="51" t="str">
        <f t="shared" si="14"/>
        <v>Tốt</v>
      </c>
      <c r="K241" s="154" t="s">
        <v>905</v>
      </c>
      <c r="L241" s="227"/>
      <c r="M241" s="17" t="s">
        <v>901</v>
      </c>
    </row>
    <row r="242" spans="1:13" s="16" customFormat="1" ht="18" customHeight="1" x14ac:dyDescent="0.25">
      <c r="A242" s="130">
        <v>235</v>
      </c>
      <c r="B242" s="151">
        <v>46</v>
      </c>
      <c r="C242" s="152" t="s">
        <v>1181</v>
      </c>
      <c r="D242" s="153">
        <v>1605210096</v>
      </c>
      <c r="E242" s="121">
        <v>86</v>
      </c>
      <c r="F242" s="51" t="str">
        <f t="shared" si="15"/>
        <v>Tốt</v>
      </c>
      <c r="G242" s="151">
        <v>82</v>
      </c>
      <c r="H242" s="51" t="str">
        <f t="shared" si="13"/>
        <v>Tốt</v>
      </c>
      <c r="I242" s="117">
        <f t="shared" si="16"/>
        <v>84</v>
      </c>
      <c r="J242" s="51" t="str">
        <f t="shared" si="14"/>
        <v>Tốt</v>
      </c>
      <c r="K242" s="154" t="s">
        <v>905</v>
      </c>
      <c r="L242" s="227"/>
      <c r="M242" s="17" t="s">
        <v>901</v>
      </c>
    </row>
    <row r="243" spans="1:13" s="16" customFormat="1" ht="18" customHeight="1" x14ac:dyDescent="0.25">
      <c r="A243" s="130">
        <v>236</v>
      </c>
      <c r="B243" s="151">
        <v>47</v>
      </c>
      <c r="C243" s="152" t="s">
        <v>1182</v>
      </c>
      <c r="D243" s="153">
        <v>1605210580</v>
      </c>
      <c r="E243" s="121">
        <v>78</v>
      </c>
      <c r="F243" s="51" t="str">
        <f t="shared" si="15"/>
        <v>Khá</v>
      </c>
      <c r="G243" s="151">
        <v>80</v>
      </c>
      <c r="H243" s="51" t="str">
        <f t="shared" si="13"/>
        <v>Tốt</v>
      </c>
      <c r="I243" s="117">
        <f t="shared" si="16"/>
        <v>79</v>
      </c>
      <c r="J243" s="51" t="str">
        <f t="shared" si="14"/>
        <v>Khá</v>
      </c>
      <c r="K243" s="154" t="s">
        <v>905</v>
      </c>
      <c r="L243" s="227"/>
      <c r="M243" s="17" t="s">
        <v>901</v>
      </c>
    </row>
    <row r="244" spans="1:13" s="16" customFormat="1" ht="18" customHeight="1" x14ac:dyDescent="0.25">
      <c r="A244" s="130">
        <v>237</v>
      </c>
      <c r="B244" s="151">
        <v>48</v>
      </c>
      <c r="C244" s="152" t="s">
        <v>1183</v>
      </c>
      <c r="D244" s="153">
        <v>1605210480</v>
      </c>
      <c r="E244" s="121">
        <v>78</v>
      </c>
      <c r="F244" s="51" t="str">
        <f t="shared" si="15"/>
        <v>Khá</v>
      </c>
      <c r="G244" s="151">
        <v>80</v>
      </c>
      <c r="H244" s="51" t="str">
        <f t="shared" si="13"/>
        <v>Tốt</v>
      </c>
      <c r="I244" s="117">
        <f t="shared" si="16"/>
        <v>79</v>
      </c>
      <c r="J244" s="51" t="str">
        <f t="shared" si="14"/>
        <v>Khá</v>
      </c>
      <c r="K244" s="154" t="s">
        <v>905</v>
      </c>
      <c r="L244" s="227"/>
      <c r="M244" s="17" t="s">
        <v>901</v>
      </c>
    </row>
    <row r="245" spans="1:13" s="16" customFormat="1" ht="18" customHeight="1" x14ac:dyDescent="0.25">
      <c r="A245" s="130">
        <v>238</v>
      </c>
      <c r="B245" s="151">
        <v>49</v>
      </c>
      <c r="C245" s="152" t="s">
        <v>1184</v>
      </c>
      <c r="D245" s="153">
        <v>1605210483</v>
      </c>
      <c r="E245" s="121">
        <v>77</v>
      </c>
      <c r="F245" s="51" t="str">
        <f t="shared" si="15"/>
        <v>Khá</v>
      </c>
      <c r="G245" s="151">
        <v>80</v>
      </c>
      <c r="H245" s="51" t="str">
        <f t="shared" si="13"/>
        <v>Tốt</v>
      </c>
      <c r="I245" s="117">
        <f t="shared" si="16"/>
        <v>78.5</v>
      </c>
      <c r="J245" s="51" t="str">
        <f t="shared" si="14"/>
        <v>Khá</v>
      </c>
      <c r="K245" s="154" t="s">
        <v>905</v>
      </c>
      <c r="L245" s="227"/>
      <c r="M245" s="17" t="s">
        <v>901</v>
      </c>
    </row>
    <row r="246" spans="1:13" s="16" customFormat="1" ht="18" customHeight="1" x14ac:dyDescent="0.25">
      <c r="A246" s="130">
        <v>239</v>
      </c>
      <c r="B246" s="151">
        <v>50</v>
      </c>
      <c r="C246" s="152" t="s">
        <v>1185</v>
      </c>
      <c r="D246" s="153">
        <v>1605210617</v>
      </c>
      <c r="E246" s="121">
        <v>92</v>
      </c>
      <c r="F246" s="51" t="str">
        <f t="shared" si="15"/>
        <v>Xuất sắc</v>
      </c>
      <c r="G246" s="151">
        <v>90</v>
      </c>
      <c r="H246" s="51" t="str">
        <f t="shared" si="13"/>
        <v>Xuất sắc</v>
      </c>
      <c r="I246" s="117">
        <f t="shared" si="16"/>
        <v>91</v>
      </c>
      <c r="J246" s="51" t="str">
        <f t="shared" si="14"/>
        <v>Xuất sắc</v>
      </c>
      <c r="K246" s="154" t="s">
        <v>905</v>
      </c>
      <c r="L246" s="227"/>
      <c r="M246" s="17" t="s">
        <v>901</v>
      </c>
    </row>
    <row r="247" spans="1:13" s="16" customFormat="1" ht="18" customHeight="1" x14ac:dyDescent="0.25">
      <c r="A247" s="130">
        <v>240</v>
      </c>
      <c r="B247" s="151">
        <v>51</v>
      </c>
      <c r="C247" s="152" t="s">
        <v>1186</v>
      </c>
      <c r="D247" s="153">
        <v>1605211090</v>
      </c>
      <c r="E247" s="121">
        <v>76</v>
      </c>
      <c r="F247" s="51" t="str">
        <f t="shared" si="15"/>
        <v>Khá</v>
      </c>
      <c r="G247" s="151">
        <v>80</v>
      </c>
      <c r="H247" s="51" t="str">
        <f t="shared" si="13"/>
        <v>Tốt</v>
      </c>
      <c r="I247" s="117">
        <f t="shared" si="16"/>
        <v>78</v>
      </c>
      <c r="J247" s="51" t="str">
        <f t="shared" si="14"/>
        <v>Khá</v>
      </c>
      <c r="K247" s="154" t="s">
        <v>905</v>
      </c>
      <c r="L247" s="227"/>
      <c r="M247" s="17" t="s">
        <v>901</v>
      </c>
    </row>
    <row r="248" spans="1:13" s="16" customFormat="1" ht="18" customHeight="1" x14ac:dyDescent="0.25">
      <c r="A248" s="130">
        <v>241</v>
      </c>
      <c r="B248" s="151">
        <v>52</v>
      </c>
      <c r="C248" s="152" t="s">
        <v>1187</v>
      </c>
      <c r="D248" s="153">
        <v>1605210875</v>
      </c>
      <c r="E248" s="121">
        <v>82</v>
      </c>
      <c r="F248" s="51" t="str">
        <f t="shared" si="15"/>
        <v>Tốt</v>
      </c>
      <c r="G248" s="151">
        <v>82</v>
      </c>
      <c r="H248" s="51" t="str">
        <f t="shared" si="13"/>
        <v>Tốt</v>
      </c>
      <c r="I248" s="117">
        <f t="shared" si="16"/>
        <v>82</v>
      </c>
      <c r="J248" s="51" t="str">
        <f t="shared" si="14"/>
        <v>Tốt</v>
      </c>
      <c r="K248" s="154" t="s">
        <v>905</v>
      </c>
      <c r="L248" s="227"/>
      <c r="M248" s="17" t="s">
        <v>901</v>
      </c>
    </row>
    <row r="249" spans="1:13" s="16" customFormat="1" ht="18" customHeight="1" x14ac:dyDescent="0.25">
      <c r="A249" s="130">
        <v>242</v>
      </c>
      <c r="B249" s="151">
        <v>53</v>
      </c>
      <c r="C249" s="152" t="s">
        <v>1188</v>
      </c>
      <c r="D249" s="153">
        <v>1605211392</v>
      </c>
      <c r="E249" s="121">
        <v>77</v>
      </c>
      <c r="F249" s="51" t="str">
        <f t="shared" si="15"/>
        <v>Khá</v>
      </c>
      <c r="G249" s="151">
        <v>80</v>
      </c>
      <c r="H249" s="51" t="str">
        <f t="shared" si="13"/>
        <v>Tốt</v>
      </c>
      <c r="I249" s="117">
        <f t="shared" si="16"/>
        <v>78.5</v>
      </c>
      <c r="J249" s="51" t="str">
        <f t="shared" si="14"/>
        <v>Khá</v>
      </c>
      <c r="K249" s="154" t="s">
        <v>905</v>
      </c>
      <c r="L249" s="227"/>
      <c r="M249" s="17" t="s">
        <v>901</v>
      </c>
    </row>
    <row r="250" spans="1:13" s="16" customFormat="1" ht="18" customHeight="1" x14ac:dyDescent="0.25">
      <c r="A250" s="130">
        <v>243</v>
      </c>
      <c r="B250" s="151">
        <v>54</v>
      </c>
      <c r="C250" s="152" t="s">
        <v>1189</v>
      </c>
      <c r="D250" s="153">
        <v>1605210511</v>
      </c>
      <c r="E250" s="121">
        <v>76</v>
      </c>
      <c r="F250" s="51" t="str">
        <f t="shared" si="15"/>
        <v>Khá</v>
      </c>
      <c r="G250" s="151">
        <v>80</v>
      </c>
      <c r="H250" s="51" t="str">
        <f t="shared" si="13"/>
        <v>Tốt</v>
      </c>
      <c r="I250" s="117">
        <f t="shared" si="16"/>
        <v>78</v>
      </c>
      <c r="J250" s="51" t="str">
        <f t="shared" si="14"/>
        <v>Khá</v>
      </c>
      <c r="K250" s="154" t="s">
        <v>905</v>
      </c>
      <c r="L250" s="227"/>
      <c r="M250" s="17" t="s">
        <v>901</v>
      </c>
    </row>
    <row r="251" spans="1:13" s="16" customFormat="1" ht="18" customHeight="1" x14ac:dyDescent="0.25">
      <c r="A251" s="130">
        <v>244</v>
      </c>
      <c r="B251" s="151">
        <v>55</v>
      </c>
      <c r="C251" s="152" t="s">
        <v>1190</v>
      </c>
      <c r="D251" s="153">
        <v>1605210416</v>
      </c>
      <c r="E251" s="121">
        <v>84</v>
      </c>
      <c r="F251" s="51" t="str">
        <f t="shared" si="15"/>
        <v>Tốt</v>
      </c>
      <c r="G251" s="151">
        <v>84</v>
      </c>
      <c r="H251" s="51" t="str">
        <f t="shared" si="13"/>
        <v>Tốt</v>
      </c>
      <c r="I251" s="117">
        <f t="shared" si="16"/>
        <v>84</v>
      </c>
      <c r="J251" s="51" t="str">
        <f t="shared" si="14"/>
        <v>Tốt</v>
      </c>
      <c r="K251" s="154" t="s">
        <v>905</v>
      </c>
      <c r="L251" s="227"/>
      <c r="M251" s="17" t="s">
        <v>901</v>
      </c>
    </row>
    <row r="252" spans="1:13" s="16" customFormat="1" ht="18" customHeight="1" x14ac:dyDescent="0.25">
      <c r="A252" s="130">
        <v>245</v>
      </c>
      <c r="B252" s="151">
        <v>56</v>
      </c>
      <c r="C252" s="152" t="s">
        <v>1191</v>
      </c>
      <c r="D252" s="153">
        <v>1605210978</v>
      </c>
      <c r="E252" s="121">
        <v>85</v>
      </c>
      <c r="F252" s="51" t="str">
        <f t="shared" si="15"/>
        <v>Tốt</v>
      </c>
      <c r="G252" s="151">
        <v>85</v>
      </c>
      <c r="H252" s="51" t="str">
        <f t="shared" si="13"/>
        <v>Tốt</v>
      </c>
      <c r="I252" s="117">
        <f t="shared" si="16"/>
        <v>85</v>
      </c>
      <c r="J252" s="51" t="str">
        <f t="shared" si="14"/>
        <v>Tốt</v>
      </c>
      <c r="K252" s="154" t="s">
        <v>905</v>
      </c>
      <c r="L252" s="227"/>
      <c r="M252" s="17" t="s">
        <v>901</v>
      </c>
    </row>
    <row r="253" spans="1:13" s="16" customFormat="1" ht="18" customHeight="1" x14ac:dyDescent="0.25">
      <c r="A253" s="130">
        <v>246</v>
      </c>
      <c r="B253" s="151">
        <v>57</v>
      </c>
      <c r="C253" s="152" t="s">
        <v>1192</v>
      </c>
      <c r="D253" s="153">
        <v>1605210430</v>
      </c>
      <c r="E253" s="121">
        <v>82</v>
      </c>
      <c r="F253" s="51" t="str">
        <f t="shared" si="15"/>
        <v>Tốt</v>
      </c>
      <c r="G253" s="151">
        <v>82</v>
      </c>
      <c r="H253" s="51" t="str">
        <f t="shared" si="13"/>
        <v>Tốt</v>
      </c>
      <c r="I253" s="117">
        <f t="shared" si="16"/>
        <v>82</v>
      </c>
      <c r="J253" s="51" t="str">
        <f t="shared" si="14"/>
        <v>Tốt</v>
      </c>
      <c r="K253" s="154" t="s">
        <v>905</v>
      </c>
      <c r="L253" s="227"/>
      <c r="M253" s="17" t="s">
        <v>901</v>
      </c>
    </row>
    <row r="254" spans="1:13" s="16" customFormat="1" ht="18" customHeight="1" x14ac:dyDescent="0.25">
      <c r="A254" s="130">
        <v>247</v>
      </c>
      <c r="B254" s="151">
        <v>58</v>
      </c>
      <c r="C254" s="152" t="s">
        <v>1193</v>
      </c>
      <c r="D254" s="153">
        <v>1605210677</v>
      </c>
      <c r="E254" s="121">
        <v>76</v>
      </c>
      <c r="F254" s="51" t="str">
        <f t="shared" si="15"/>
        <v>Khá</v>
      </c>
      <c r="G254" s="151">
        <v>80</v>
      </c>
      <c r="H254" s="51" t="str">
        <f t="shared" si="13"/>
        <v>Tốt</v>
      </c>
      <c r="I254" s="117">
        <f t="shared" si="16"/>
        <v>78</v>
      </c>
      <c r="J254" s="51" t="str">
        <f t="shared" si="14"/>
        <v>Khá</v>
      </c>
      <c r="K254" s="154" t="s">
        <v>905</v>
      </c>
      <c r="L254" s="227"/>
      <c r="M254" s="17" t="s">
        <v>901</v>
      </c>
    </row>
    <row r="255" spans="1:13" s="16" customFormat="1" ht="18" customHeight="1" x14ac:dyDescent="0.25">
      <c r="A255" s="130">
        <v>248</v>
      </c>
      <c r="B255" s="151">
        <v>59</v>
      </c>
      <c r="C255" s="152" t="s">
        <v>1194</v>
      </c>
      <c r="D255" s="153">
        <v>1605210485</v>
      </c>
      <c r="E255" s="121">
        <v>76</v>
      </c>
      <c r="F255" s="51" t="str">
        <f t="shared" si="15"/>
        <v>Khá</v>
      </c>
      <c r="G255" s="151">
        <v>80</v>
      </c>
      <c r="H255" s="51" t="str">
        <f t="shared" si="13"/>
        <v>Tốt</v>
      </c>
      <c r="I255" s="117">
        <f t="shared" si="16"/>
        <v>78</v>
      </c>
      <c r="J255" s="51" t="str">
        <f t="shared" si="14"/>
        <v>Khá</v>
      </c>
      <c r="K255" s="154" t="s">
        <v>905</v>
      </c>
      <c r="L255" s="227"/>
      <c r="M255" s="17" t="s">
        <v>901</v>
      </c>
    </row>
    <row r="256" spans="1:13" s="16" customFormat="1" ht="18" customHeight="1" x14ac:dyDescent="0.25">
      <c r="A256" s="130">
        <v>249</v>
      </c>
      <c r="B256" s="151">
        <v>60</v>
      </c>
      <c r="C256" s="152" t="s">
        <v>1195</v>
      </c>
      <c r="D256" s="153">
        <v>1605211200</v>
      </c>
      <c r="E256" s="121">
        <v>82</v>
      </c>
      <c r="F256" s="51" t="str">
        <f t="shared" si="15"/>
        <v>Tốt</v>
      </c>
      <c r="G256" s="151">
        <v>82</v>
      </c>
      <c r="H256" s="51" t="str">
        <f t="shared" si="13"/>
        <v>Tốt</v>
      </c>
      <c r="I256" s="117">
        <f t="shared" si="16"/>
        <v>82</v>
      </c>
      <c r="J256" s="51" t="str">
        <f t="shared" si="14"/>
        <v>Tốt</v>
      </c>
      <c r="K256" s="154" t="s">
        <v>905</v>
      </c>
      <c r="L256" s="227"/>
      <c r="M256" s="17" t="s">
        <v>901</v>
      </c>
    </row>
    <row r="257" spans="1:13" s="16" customFormat="1" ht="18" customHeight="1" x14ac:dyDescent="0.25">
      <c r="A257" s="130">
        <v>250</v>
      </c>
      <c r="B257" s="151">
        <v>61</v>
      </c>
      <c r="C257" s="152" t="s">
        <v>1196</v>
      </c>
      <c r="D257" s="153">
        <v>1605210870</v>
      </c>
      <c r="E257" s="121">
        <v>92</v>
      </c>
      <c r="F257" s="51" t="str">
        <f t="shared" si="15"/>
        <v>Xuất sắc</v>
      </c>
      <c r="G257" s="151">
        <v>90</v>
      </c>
      <c r="H257" s="51" t="str">
        <f t="shared" si="13"/>
        <v>Xuất sắc</v>
      </c>
      <c r="I257" s="117">
        <f t="shared" si="16"/>
        <v>91</v>
      </c>
      <c r="J257" s="51" t="str">
        <f t="shared" si="14"/>
        <v>Xuất sắc</v>
      </c>
      <c r="K257" s="154" t="s">
        <v>905</v>
      </c>
      <c r="L257" s="227"/>
      <c r="M257" s="17" t="s">
        <v>901</v>
      </c>
    </row>
    <row r="258" spans="1:13" s="16" customFormat="1" ht="18" customHeight="1" x14ac:dyDescent="0.25">
      <c r="A258" s="130">
        <v>251</v>
      </c>
      <c r="B258" s="151">
        <v>62</v>
      </c>
      <c r="C258" s="152" t="s">
        <v>1197</v>
      </c>
      <c r="D258" s="153">
        <v>1605211220</v>
      </c>
      <c r="E258" s="121">
        <v>76</v>
      </c>
      <c r="F258" s="51" t="str">
        <f t="shared" si="15"/>
        <v>Khá</v>
      </c>
      <c r="G258" s="151">
        <v>80</v>
      </c>
      <c r="H258" s="51" t="str">
        <f t="shared" si="13"/>
        <v>Tốt</v>
      </c>
      <c r="I258" s="117">
        <f t="shared" si="16"/>
        <v>78</v>
      </c>
      <c r="J258" s="51" t="str">
        <f t="shared" si="14"/>
        <v>Khá</v>
      </c>
      <c r="K258" s="154" t="s">
        <v>905</v>
      </c>
      <c r="L258" s="227"/>
      <c r="M258" s="17" t="s">
        <v>901</v>
      </c>
    </row>
    <row r="259" spans="1:13" s="16" customFormat="1" ht="18" customHeight="1" x14ac:dyDescent="0.25">
      <c r="A259" s="130">
        <v>252</v>
      </c>
      <c r="B259" s="151">
        <v>63</v>
      </c>
      <c r="C259" s="152" t="s">
        <v>155</v>
      </c>
      <c r="D259" s="153">
        <v>1605210100</v>
      </c>
      <c r="E259" s="121">
        <v>75</v>
      </c>
      <c r="F259" s="51" t="str">
        <f t="shared" si="15"/>
        <v>Khá</v>
      </c>
      <c r="G259" s="151">
        <v>80</v>
      </c>
      <c r="H259" s="51" t="str">
        <f t="shared" si="13"/>
        <v>Tốt</v>
      </c>
      <c r="I259" s="117">
        <f t="shared" si="16"/>
        <v>77.5</v>
      </c>
      <c r="J259" s="51" t="str">
        <f t="shared" si="14"/>
        <v>Khá</v>
      </c>
      <c r="K259" s="154" t="s">
        <v>905</v>
      </c>
      <c r="L259" s="227"/>
      <c r="M259" s="17" t="s">
        <v>901</v>
      </c>
    </row>
    <row r="260" spans="1:13" s="16" customFormat="1" ht="18" customHeight="1" x14ac:dyDescent="0.25">
      <c r="A260" s="130">
        <v>253</v>
      </c>
      <c r="B260" s="151">
        <v>64</v>
      </c>
      <c r="C260" s="152" t="s">
        <v>1198</v>
      </c>
      <c r="D260" s="153">
        <v>1605210492</v>
      </c>
      <c r="E260" s="121">
        <v>80</v>
      </c>
      <c r="F260" s="51" t="str">
        <f t="shared" si="15"/>
        <v>Tốt</v>
      </c>
      <c r="G260" s="151">
        <v>80</v>
      </c>
      <c r="H260" s="51" t="str">
        <f t="shared" si="13"/>
        <v>Tốt</v>
      </c>
      <c r="I260" s="117">
        <f t="shared" si="16"/>
        <v>80</v>
      </c>
      <c r="J260" s="51" t="str">
        <f t="shared" si="14"/>
        <v>Tốt</v>
      </c>
      <c r="K260" s="154" t="s">
        <v>905</v>
      </c>
      <c r="L260" s="227"/>
      <c r="M260" s="17" t="s">
        <v>901</v>
      </c>
    </row>
    <row r="261" spans="1:13" s="16" customFormat="1" ht="18" customHeight="1" x14ac:dyDescent="0.25">
      <c r="A261" s="130">
        <v>254</v>
      </c>
      <c r="B261" s="151">
        <v>65</v>
      </c>
      <c r="C261" s="152" t="s">
        <v>1199</v>
      </c>
      <c r="D261" s="153">
        <v>1605210061</v>
      </c>
      <c r="E261" s="121">
        <v>84</v>
      </c>
      <c r="F261" s="51" t="str">
        <f t="shared" si="15"/>
        <v>Tốt</v>
      </c>
      <c r="G261" s="151">
        <v>84</v>
      </c>
      <c r="H261" s="51" t="str">
        <f t="shared" si="13"/>
        <v>Tốt</v>
      </c>
      <c r="I261" s="117">
        <f t="shared" si="16"/>
        <v>84</v>
      </c>
      <c r="J261" s="51" t="str">
        <f t="shared" si="14"/>
        <v>Tốt</v>
      </c>
      <c r="K261" s="154" t="s">
        <v>905</v>
      </c>
      <c r="L261" s="227"/>
      <c r="M261" s="17" t="s">
        <v>901</v>
      </c>
    </row>
    <row r="262" spans="1:13" s="16" customFormat="1" ht="18" customHeight="1" x14ac:dyDescent="0.25">
      <c r="A262" s="130">
        <v>255</v>
      </c>
      <c r="B262" s="151">
        <v>66</v>
      </c>
      <c r="C262" s="152" t="s">
        <v>1200</v>
      </c>
      <c r="D262" s="153">
        <v>1605211130</v>
      </c>
      <c r="E262" s="121">
        <v>90</v>
      </c>
      <c r="F262" s="51" t="str">
        <f t="shared" si="15"/>
        <v>Xuất sắc</v>
      </c>
      <c r="G262" s="151">
        <v>90</v>
      </c>
      <c r="H262" s="51" t="str">
        <f t="shared" si="13"/>
        <v>Xuất sắc</v>
      </c>
      <c r="I262" s="117">
        <f t="shared" si="16"/>
        <v>90</v>
      </c>
      <c r="J262" s="51" t="str">
        <f t="shared" si="14"/>
        <v>Xuất sắc</v>
      </c>
      <c r="K262" s="154" t="s">
        <v>905</v>
      </c>
      <c r="L262" s="227"/>
      <c r="M262" s="17" t="s">
        <v>901</v>
      </c>
    </row>
    <row r="263" spans="1:13" s="16" customFormat="1" ht="18" customHeight="1" x14ac:dyDescent="0.25">
      <c r="A263" s="130">
        <v>256</v>
      </c>
      <c r="B263" s="151">
        <v>67</v>
      </c>
      <c r="C263" s="152" t="s">
        <v>1201</v>
      </c>
      <c r="D263" s="153">
        <v>1605210419</v>
      </c>
      <c r="E263" s="121">
        <v>76</v>
      </c>
      <c r="F263" s="51" t="str">
        <f t="shared" si="15"/>
        <v>Khá</v>
      </c>
      <c r="G263" s="151">
        <v>80</v>
      </c>
      <c r="H263" s="51" t="str">
        <f t="shared" si="13"/>
        <v>Tốt</v>
      </c>
      <c r="I263" s="117">
        <f t="shared" si="16"/>
        <v>78</v>
      </c>
      <c r="J263" s="51" t="str">
        <f t="shared" si="14"/>
        <v>Khá</v>
      </c>
      <c r="K263" s="154" t="s">
        <v>905</v>
      </c>
      <c r="L263" s="227"/>
      <c r="M263" s="17" t="s">
        <v>901</v>
      </c>
    </row>
    <row r="264" spans="1:13" s="16" customFormat="1" ht="18" customHeight="1" x14ac:dyDescent="0.25">
      <c r="A264" s="130">
        <v>257</v>
      </c>
      <c r="B264" s="151">
        <v>68</v>
      </c>
      <c r="C264" s="152" t="s">
        <v>1202</v>
      </c>
      <c r="D264" s="153">
        <v>1605210437</v>
      </c>
      <c r="E264" s="121">
        <v>77</v>
      </c>
      <c r="F264" s="51" t="str">
        <f t="shared" si="15"/>
        <v>Khá</v>
      </c>
      <c r="G264" s="151">
        <v>89</v>
      </c>
      <c r="H264" s="51" t="str">
        <f t="shared" ref="H264:H327" si="17">IF(G264&gt;=90,"Xuất sắc",IF(AND(G264&lt;90,G264&gt;=80),"Tốt",IF(AND(G264&lt;80,G264&gt;=65),"Khá",IF(AND(G264&lt;65,G264&gt;=50),"Trung bình",IF(AND(G264&lt;50,G264&gt;=35),"Yếu",IF(AND(G264&lt;35,G264&gt;=1),"Kém",IF(AND(G264&lt;1),"Không xếp loại")))))))</f>
        <v>Tốt</v>
      </c>
      <c r="I264" s="117">
        <f t="shared" si="16"/>
        <v>83</v>
      </c>
      <c r="J264" s="51" t="str">
        <f t="shared" ref="J264:J327" si="18">IF(I264&gt;=90,"Xuất sắc",IF(AND(I264&lt;90,I264&gt;=80),"Tốt",IF(AND(I264&lt;80,I264&gt;=65),"Khá",IF(AND(I264&lt;65,I264&gt;=50),"Trung bình",IF(AND(I264&lt;50,I264&gt;=35),"Yếu",IF(AND(I264&lt;35,I264&gt;=1),"Kém",IF(AND(I264&lt;1),"Không xếp loại")))))))</f>
        <v>Tốt</v>
      </c>
      <c r="K264" s="154" t="s">
        <v>905</v>
      </c>
      <c r="L264" s="227"/>
      <c r="M264" s="17" t="s">
        <v>901</v>
      </c>
    </row>
    <row r="265" spans="1:13" s="16" customFormat="1" ht="18" customHeight="1" x14ac:dyDescent="0.25">
      <c r="A265" s="130">
        <v>258</v>
      </c>
      <c r="B265" s="151">
        <v>69</v>
      </c>
      <c r="C265" s="152" t="s">
        <v>1203</v>
      </c>
      <c r="D265" s="153">
        <v>1605210427</v>
      </c>
      <c r="E265" s="121">
        <v>74</v>
      </c>
      <c r="F265" s="51" t="str">
        <f t="shared" ref="F265:F328" si="19">IF(E265&gt;=90,"Xuất sắc",IF(AND(E265&lt;90,E265&gt;=80),"Tốt",IF(AND(E265&lt;80,E265&gt;=65),"Khá",IF(AND(E265&lt;65,E265&gt;=50),"Trung bình",IF(AND(E265&lt;50,E265&gt;=35),"Yếu",IF(AND(E265&lt;35,E265&gt;=1),"Kém",IF(AND(E265&lt;1),"Không xếp loại")))))))</f>
        <v>Khá</v>
      </c>
      <c r="G265" s="151">
        <v>80</v>
      </c>
      <c r="H265" s="51" t="str">
        <f t="shared" si="17"/>
        <v>Tốt</v>
      </c>
      <c r="I265" s="117">
        <f t="shared" si="16"/>
        <v>77</v>
      </c>
      <c r="J265" s="51" t="str">
        <f t="shared" si="18"/>
        <v>Khá</v>
      </c>
      <c r="K265" s="154" t="s">
        <v>905</v>
      </c>
      <c r="L265" s="227"/>
      <c r="M265" s="17" t="s">
        <v>901</v>
      </c>
    </row>
    <row r="266" spans="1:13" s="16" customFormat="1" ht="18" customHeight="1" x14ac:dyDescent="0.25">
      <c r="A266" s="130">
        <v>259</v>
      </c>
      <c r="B266" s="151">
        <v>70</v>
      </c>
      <c r="C266" s="152" t="s">
        <v>1204</v>
      </c>
      <c r="D266" s="153">
        <v>1605210118</v>
      </c>
      <c r="E266" s="121">
        <v>76</v>
      </c>
      <c r="F266" s="51" t="str">
        <f t="shared" si="19"/>
        <v>Khá</v>
      </c>
      <c r="G266" s="151">
        <v>80</v>
      </c>
      <c r="H266" s="51" t="str">
        <f t="shared" si="17"/>
        <v>Tốt</v>
      </c>
      <c r="I266" s="117">
        <f t="shared" si="16"/>
        <v>78</v>
      </c>
      <c r="J266" s="51" t="str">
        <f t="shared" si="18"/>
        <v>Khá</v>
      </c>
      <c r="K266" s="154" t="s">
        <v>905</v>
      </c>
      <c r="L266" s="227"/>
      <c r="M266" s="17" t="s">
        <v>901</v>
      </c>
    </row>
    <row r="267" spans="1:13" s="16" customFormat="1" ht="18" customHeight="1" x14ac:dyDescent="0.25">
      <c r="A267" s="130">
        <v>260</v>
      </c>
      <c r="B267" s="151">
        <v>71</v>
      </c>
      <c r="C267" s="152" t="s">
        <v>1205</v>
      </c>
      <c r="D267" s="153">
        <v>1605210489</v>
      </c>
      <c r="E267" s="121">
        <v>75</v>
      </c>
      <c r="F267" s="51" t="str">
        <f t="shared" si="19"/>
        <v>Khá</v>
      </c>
      <c r="G267" s="151">
        <v>80</v>
      </c>
      <c r="H267" s="51" t="str">
        <f t="shared" si="17"/>
        <v>Tốt</v>
      </c>
      <c r="I267" s="117">
        <f t="shared" si="16"/>
        <v>77.5</v>
      </c>
      <c r="J267" s="51" t="str">
        <f t="shared" si="18"/>
        <v>Khá</v>
      </c>
      <c r="K267" s="154" t="s">
        <v>905</v>
      </c>
      <c r="L267" s="227"/>
      <c r="M267" s="17" t="s">
        <v>901</v>
      </c>
    </row>
    <row r="268" spans="1:13" s="16" customFormat="1" ht="18" customHeight="1" x14ac:dyDescent="0.25">
      <c r="A268" s="130">
        <v>261</v>
      </c>
      <c r="B268" s="151">
        <v>72</v>
      </c>
      <c r="C268" s="152" t="s">
        <v>1206</v>
      </c>
      <c r="D268" s="153">
        <v>1605210785</v>
      </c>
      <c r="E268" s="121">
        <v>83</v>
      </c>
      <c r="F268" s="51" t="str">
        <f t="shared" si="19"/>
        <v>Tốt</v>
      </c>
      <c r="G268" s="151">
        <v>83</v>
      </c>
      <c r="H268" s="51" t="str">
        <f t="shared" si="17"/>
        <v>Tốt</v>
      </c>
      <c r="I268" s="117">
        <f t="shared" si="16"/>
        <v>83</v>
      </c>
      <c r="J268" s="51" t="str">
        <f t="shared" si="18"/>
        <v>Tốt</v>
      </c>
      <c r="K268" s="154" t="s">
        <v>905</v>
      </c>
      <c r="L268" s="227"/>
      <c r="M268" s="17" t="s">
        <v>901</v>
      </c>
    </row>
    <row r="269" spans="1:13" s="16" customFormat="1" ht="18" customHeight="1" x14ac:dyDescent="0.25">
      <c r="A269" s="130">
        <v>262</v>
      </c>
      <c r="B269" s="151">
        <v>73</v>
      </c>
      <c r="C269" s="152" t="s">
        <v>1207</v>
      </c>
      <c r="D269" s="153">
        <v>1605211225</v>
      </c>
      <c r="E269" s="121">
        <v>84</v>
      </c>
      <c r="F269" s="51" t="str">
        <f t="shared" si="19"/>
        <v>Tốt</v>
      </c>
      <c r="G269" s="151">
        <v>84</v>
      </c>
      <c r="H269" s="51" t="str">
        <f t="shared" si="17"/>
        <v>Tốt</v>
      </c>
      <c r="I269" s="117">
        <f t="shared" si="16"/>
        <v>84</v>
      </c>
      <c r="J269" s="51" t="str">
        <f t="shared" si="18"/>
        <v>Tốt</v>
      </c>
      <c r="K269" s="154" t="s">
        <v>905</v>
      </c>
      <c r="L269" s="227"/>
      <c r="M269" s="17" t="s">
        <v>901</v>
      </c>
    </row>
    <row r="270" spans="1:13" s="16" customFormat="1" ht="18" customHeight="1" x14ac:dyDescent="0.25">
      <c r="A270" s="130">
        <v>263</v>
      </c>
      <c r="B270" s="151">
        <v>74</v>
      </c>
      <c r="C270" s="152" t="s">
        <v>1208</v>
      </c>
      <c r="D270" s="153">
        <v>1605210424</v>
      </c>
      <c r="E270" s="121">
        <v>76</v>
      </c>
      <c r="F270" s="51" t="str">
        <f t="shared" si="19"/>
        <v>Khá</v>
      </c>
      <c r="G270" s="151">
        <v>80</v>
      </c>
      <c r="H270" s="51" t="str">
        <f t="shared" si="17"/>
        <v>Tốt</v>
      </c>
      <c r="I270" s="117">
        <f t="shared" si="16"/>
        <v>78</v>
      </c>
      <c r="J270" s="51" t="str">
        <f t="shared" si="18"/>
        <v>Khá</v>
      </c>
      <c r="K270" s="154" t="s">
        <v>905</v>
      </c>
      <c r="L270" s="227"/>
      <c r="M270" s="17" t="s">
        <v>901</v>
      </c>
    </row>
    <row r="271" spans="1:13" s="16" customFormat="1" ht="18" customHeight="1" x14ac:dyDescent="0.25">
      <c r="A271" s="130">
        <v>264</v>
      </c>
      <c r="B271" s="151">
        <v>75</v>
      </c>
      <c r="C271" s="152" t="s">
        <v>1209</v>
      </c>
      <c r="D271" s="153">
        <v>1605210495</v>
      </c>
      <c r="E271" s="121">
        <v>74</v>
      </c>
      <c r="F271" s="51" t="str">
        <f t="shared" si="19"/>
        <v>Khá</v>
      </c>
      <c r="G271" s="151">
        <v>80</v>
      </c>
      <c r="H271" s="51" t="str">
        <f t="shared" si="17"/>
        <v>Tốt</v>
      </c>
      <c r="I271" s="117">
        <f t="shared" si="16"/>
        <v>77</v>
      </c>
      <c r="J271" s="51" t="str">
        <f t="shared" si="18"/>
        <v>Khá</v>
      </c>
      <c r="K271" s="154" t="s">
        <v>905</v>
      </c>
      <c r="L271" s="227"/>
      <c r="M271" s="17" t="s">
        <v>901</v>
      </c>
    </row>
    <row r="272" spans="1:13" s="16" customFormat="1" ht="18" customHeight="1" x14ac:dyDescent="0.25">
      <c r="A272" s="130">
        <v>265</v>
      </c>
      <c r="B272" s="151">
        <v>76</v>
      </c>
      <c r="C272" s="152" t="s">
        <v>1210</v>
      </c>
      <c r="D272" s="153">
        <v>1605211150</v>
      </c>
      <c r="E272" s="121">
        <v>77</v>
      </c>
      <c r="F272" s="51" t="str">
        <f t="shared" si="19"/>
        <v>Khá</v>
      </c>
      <c r="G272" s="151">
        <v>80</v>
      </c>
      <c r="H272" s="51" t="str">
        <f t="shared" si="17"/>
        <v>Tốt</v>
      </c>
      <c r="I272" s="117">
        <f t="shared" si="16"/>
        <v>78.5</v>
      </c>
      <c r="J272" s="51" t="str">
        <f t="shared" si="18"/>
        <v>Khá</v>
      </c>
      <c r="K272" s="154" t="s">
        <v>905</v>
      </c>
      <c r="L272" s="227"/>
      <c r="M272" s="17" t="s">
        <v>901</v>
      </c>
    </row>
    <row r="273" spans="1:13" s="16" customFormat="1" ht="18" customHeight="1" x14ac:dyDescent="0.25">
      <c r="A273" s="130">
        <v>266</v>
      </c>
      <c r="B273" s="151">
        <v>77</v>
      </c>
      <c r="C273" s="152" t="s">
        <v>1211</v>
      </c>
      <c r="D273" s="153">
        <v>1605210513</v>
      </c>
      <c r="E273" s="121">
        <v>75</v>
      </c>
      <c r="F273" s="51" t="str">
        <f t="shared" si="19"/>
        <v>Khá</v>
      </c>
      <c r="G273" s="151">
        <v>80</v>
      </c>
      <c r="H273" s="51" t="str">
        <f t="shared" si="17"/>
        <v>Tốt</v>
      </c>
      <c r="I273" s="117">
        <f t="shared" si="16"/>
        <v>77.5</v>
      </c>
      <c r="J273" s="51" t="str">
        <f t="shared" si="18"/>
        <v>Khá</v>
      </c>
      <c r="K273" s="154" t="s">
        <v>905</v>
      </c>
      <c r="L273" s="227"/>
      <c r="M273" s="17" t="s">
        <v>901</v>
      </c>
    </row>
    <row r="274" spans="1:13" s="16" customFormat="1" ht="18" customHeight="1" x14ac:dyDescent="0.25">
      <c r="A274" s="130">
        <v>267</v>
      </c>
      <c r="B274" s="151">
        <v>78</v>
      </c>
      <c r="C274" s="152" t="s">
        <v>1212</v>
      </c>
      <c r="D274" s="153">
        <v>1605210488</v>
      </c>
      <c r="E274" s="121">
        <v>80</v>
      </c>
      <c r="F274" s="51" t="str">
        <f t="shared" si="19"/>
        <v>Tốt</v>
      </c>
      <c r="G274" s="151">
        <v>77</v>
      </c>
      <c r="H274" s="51" t="str">
        <f t="shared" si="17"/>
        <v>Khá</v>
      </c>
      <c r="I274" s="117">
        <f t="shared" si="16"/>
        <v>78.5</v>
      </c>
      <c r="J274" s="51" t="str">
        <f t="shared" si="18"/>
        <v>Khá</v>
      </c>
      <c r="K274" s="154" t="s">
        <v>905</v>
      </c>
      <c r="L274" s="227"/>
      <c r="M274" s="17" t="s">
        <v>901</v>
      </c>
    </row>
    <row r="275" spans="1:13" s="16" customFormat="1" ht="18" customHeight="1" x14ac:dyDescent="0.25">
      <c r="A275" s="130">
        <v>268</v>
      </c>
      <c r="B275" s="151">
        <v>79</v>
      </c>
      <c r="C275" s="152" t="s">
        <v>1213</v>
      </c>
      <c r="D275" s="153">
        <v>1605210851</v>
      </c>
      <c r="E275" s="121">
        <v>76</v>
      </c>
      <c r="F275" s="51" t="str">
        <f t="shared" si="19"/>
        <v>Khá</v>
      </c>
      <c r="G275" s="151">
        <v>80</v>
      </c>
      <c r="H275" s="51" t="str">
        <f t="shared" si="17"/>
        <v>Tốt</v>
      </c>
      <c r="I275" s="117">
        <f t="shared" si="16"/>
        <v>78</v>
      </c>
      <c r="J275" s="51" t="str">
        <f t="shared" si="18"/>
        <v>Khá</v>
      </c>
      <c r="K275" s="154" t="s">
        <v>905</v>
      </c>
      <c r="L275" s="227"/>
      <c r="M275" s="17" t="s">
        <v>901</v>
      </c>
    </row>
    <row r="276" spans="1:13" s="16" customFormat="1" ht="18" customHeight="1" x14ac:dyDescent="0.25">
      <c r="A276" s="130">
        <v>269</v>
      </c>
      <c r="B276" s="151">
        <v>80</v>
      </c>
      <c r="C276" s="152" t="s">
        <v>136</v>
      </c>
      <c r="D276" s="153">
        <v>1605211089</v>
      </c>
      <c r="E276" s="121">
        <v>80</v>
      </c>
      <c r="F276" s="51" t="str">
        <f t="shared" si="19"/>
        <v>Tốt</v>
      </c>
      <c r="G276" s="151">
        <v>80</v>
      </c>
      <c r="H276" s="51" t="str">
        <f t="shared" si="17"/>
        <v>Tốt</v>
      </c>
      <c r="I276" s="117">
        <f t="shared" si="16"/>
        <v>80</v>
      </c>
      <c r="J276" s="51" t="str">
        <f t="shared" si="18"/>
        <v>Tốt</v>
      </c>
      <c r="K276" s="154" t="s">
        <v>905</v>
      </c>
      <c r="L276" s="227"/>
      <c r="M276" s="17" t="s">
        <v>901</v>
      </c>
    </row>
    <row r="277" spans="1:13" s="16" customFormat="1" ht="18" customHeight="1" x14ac:dyDescent="0.25">
      <c r="A277" s="130">
        <v>270</v>
      </c>
      <c r="B277" s="151">
        <v>81</v>
      </c>
      <c r="C277" s="152" t="s">
        <v>1214</v>
      </c>
      <c r="D277" s="153">
        <v>1605211231</v>
      </c>
      <c r="E277" s="121">
        <v>84</v>
      </c>
      <c r="F277" s="51" t="str">
        <f t="shared" si="19"/>
        <v>Tốt</v>
      </c>
      <c r="G277" s="151">
        <v>84</v>
      </c>
      <c r="H277" s="51" t="str">
        <f t="shared" si="17"/>
        <v>Tốt</v>
      </c>
      <c r="I277" s="117">
        <f t="shared" si="16"/>
        <v>84</v>
      </c>
      <c r="J277" s="51" t="str">
        <f t="shared" si="18"/>
        <v>Tốt</v>
      </c>
      <c r="K277" s="154" t="s">
        <v>905</v>
      </c>
      <c r="L277" s="227"/>
      <c r="M277" s="17" t="s">
        <v>901</v>
      </c>
    </row>
    <row r="278" spans="1:13" s="16" customFormat="1" ht="18" customHeight="1" x14ac:dyDescent="0.25">
      <c r="A278" s="130">
        <v>271</v>
      </c>
      <c r="B278" s="151">
        <v>82</v>
      </c>
      <c r="C278" s="152" t="s">
        <v>1215</v>
      </c>
      <c r="D278" s="153">
        <v>1605211113</v>
      </c>
      <c r="E278" s="121">
        <v>74</v>
      </c>
      <c r="F278" s="51" t="str">
        <f t="shared" si="19"/>
        <v>Khá</v>
      </c>
      <c r="G278" s="151">
        <v>80</v>
      </c>
      <c r="H278" s="51" t="str">
        <f t="shared" si="17"/>
        <v>Tốt</v>
      </c>
      <c r="I278" s="117">
        <f t="shared" si="16"/>
        <v>77</v>
      </c>
      <c r="J278" s="51" t="str">
        <f t="shared" si="18"/>
        <v>Khá</v>
      </c>
      <c r="K278" s="154" t="s">
        <v>905</v>
      </c>
      <c r="L278" s="227"/>
      <c r="M278" s="17" t="s">
        <v>901</v>
      </c>
    </row>
    <row r="279" spans="1:13" s="16" customFormat="1" ht="18" customHeight="1" x14ac:dyDescent="0.25">
      <c r="A279" s="130">
        <v>272</v>
      </c>
      <c r="B279" s="151">
        <v>83</v>
      </c>
      <c r="C279" s="152" t="s">
        <v>1216</v>
      </c>
      <c r="D279" s="153">
        <v>1605210435</v>
      </c>
      <c r="E279" s="121">
        <v>85</v>
      </c>
      <c r="F279" s="51" t="str">
        <f t="shared" si="19"/>
        <v>Tốt</v>
      </c>
      <c r="G279" s="151">
        <v>85</v>
      </c>
      <c r="H279" s="51" t="str">
        <f t="shared" si="17"/>
        <v>Tốt</v>
      </c>
      <c r="I279" s="117">
        <f t="shared" si="16"/>
        <v>85</v>
      </c>
      <c r="J279" s="51" t="str">
        <f t="shared" si="18"/>
        <v>Tốt</v>
      </c>
      <c r="K279" s="154" t="s">
        <v>905</v>
      </c>
      <c r="L279" s="227"/>
      <c r="M279" s="17" t="s">
        <v>901</v>
      </c>
    </row>
    <row r="280" spans="1:13" s="16" customFormat="1" ht="18" customHeight="1" x14ac:dyDescent="0.25">
      <c r="A280" s="130">
        <v>273</v>
      </c>
      <c r="B280" s="151">
        <v>84</v>
      </c>
      <c r="C280" s="152" t="s">
        <v>1217</v>
      </c>
      <c r="D280" s="153">
        <v>1605210496</v>
      </c>
      <c r="E280" s="121">
        <v>84</v>
      </c>
      <c r="F280" s="51" t="str">
        <f t="shared" si="19"/>
        <v>Tốt</v>
      </c>
      <c r="G280" s="151">
        <v>84</v>
      </c>
      <c r="H280" s="51" t="str">
        <f t="shared" si="17"/>
        <v>Tốt</v>
      </c>
      <c r="I280" s="117">
        <f t="shared" si="16"/>
        <v>84</v>
      </c>
      <c r="J280" s="51" t="str">
        <f t="shared" si="18"/>
        <v>Tốt</v>
      </c>
      <c r="K280" s="154" t="s">
        <v>905</v>
      </c>
      <c r="L280" s="227"/>
      <c r="M280" s="17" t="s">
        <v>901</v>
      </c>
    </row>
    <row r="281" spans="1:13" s="16" customFormat="1" ht="18" customHeight="1" x14ac:dyDescent="0.25">
      <c r="A281" s="130">
        <v>274</v>
      </c>
      <c r="B281" s="151">
        <v>85</v>
      </c>
      <c r="C281" s="152" t="s">
        <v>1218</v>
      </c>
      <c r="D281" s="153">
        <v>1605210058</v>
      </c>
      <c r="E281" s="121">
        <v>76</v>
      </c>
      <c r="F281" s="51" t="str">
        <f t="shared" si="19"/>
        <v>Khá</v>
      </c>
      <c r="G281" s="151">
        <v>80</v>
      </c>
      <c r="H281" s="51" t="str">
        <f t="shared" si="17"/>
        <v>Tốt</v>
      </c>
      <c r="I281" s="117">
        <f t="shared" ref="I281:I289" si="20">(E281+G281)/2</f>
        <v>78</v>
      </c>
      <c r="J281" s="51" t="str">
        <f t="shared" si="18"/>
        <v>Khá</v>
      </c>
      <c r="K281" s="154" t="s">
        <v>905</v>
      </c>
      <c r="L281" s="227"/>
      <c r="M281" s="17" t="s">
        <v>901</v>
      </c>
    </row>
    <row r="282" spans="1:13" s="16" customFormat="1" ht="18" customHeight="1" x14ac:dyDescent="0.25">
      <c r="A282" s="130">
        <v>275</v>
      </c>
      <c r="B282" s="151">
        <v>86</v>
      </c>
      <c r="C282" s="152" t="s">
        <v>1219</v>
      </c>
      <c r="D282" s="153">
        <v>1605210524</v>
      </c>
      <c r="E282" s="121">
        <v>85</v>
      </c>
      <c r="F282" s="51" t="str">
        <f t="shared" si="19"/>
        <v>Tốt</v>
      </c>
      <c r="G282" s="151">
        <v>85</v>
      </c>
      <c r="H282" s="51" t="str">
        <f t="shared" si="17"/>
        <v>Tốt</v>
      </c>
      <c r="I282" s="117">
        <f t="shared" si="20"/>
        <v>85</v>
      </c>
      <c r="J282" s="51" t="str">
        <f t="shared" si="18"/>
        <v>Tốt</v>
      </c>
      <c r="K282" s="154" t="s">
        <v>905</v>
      </c>
      <c r="L282" s="227"/>
      <c r="M282" s="17" t="s">
        <v>901</v>
      </c>
    </row>
    <row r="283" spans="1:13" s="16" customFormat="1" ht="18" customHeight="1" x14ac:dyDescent="0.25">
      <c r="A283" s="130">
        <v>276</v>
      </c>
      <c r="B283" s="151">
        <v>87</v>
      </c>
      <c r="C283" s="152" t="s">
        <v>113</v>
      </c>
      <c r="D283" s="153">
        <v>1605210484</v>
      </c>
      <c r="E283" s="121">
        <v>75</v>
      </c>
      <c r="F283" s="51" t="str">
        <f t="shared" si="19"/>
        <v>Khá</v>
      </c>
      <c r="G283" s="151">
        <v>80</v>
      </c>
      <c r="H283" s="51" t="str">
        <f t="shared" si="17"/>
        <v>Tốt</v>
      </c>
      <c r="I283" s="117">
        <f t="shared" si="20"/>
        <v>77.5</v>
      </c>
      <c r="J283" s="51" t="str">
        <f t="shared" si="18"/>
        <v>Khá</v>
      </c>
      <c r="K283" s="154" t="s">
        <v>905</v>
      </c>
      <c r="L283" s="227"/>
      <c r="M283" s="17" t="s">
        <v>901</v>
      </c>
    </row>
    <row r="284" spans="1:13" s="16" customFormat="1" ht="18" customHeight="1" x14ac:dyDescent="0.25">
      <c r="A284" s="130">
        <v>277</v>
      </c>
      <c r="B284" s="151">
        <v>88</v>
      </c>
      <c r="C284" s="152" t="s">
        <v>1220</v>
      </c>
      <c r="D284" s="153">
        <v>1605210052</v>
      </c>
      <c r="E284" s="121">
        <v>76</v>
      </c>
      <c r="F284" s="51" t="str">
        <f t="shared" si="19"/>
        <v>Khá</v>
      </c>
      <c r="G284" s="151">
        <v>80</v>
      </c>
      <c r="H284" s="51" t="str">
        <f t="shared" si="17"/>
        <v>Tốt</v>
      </c>
      <c r="I284" s="117">
        <f t="shared" si="20"/>
        <v>78</v>
      </c>
      <c r="J284" s="51" t="str">
        <f t="shared" si="18"/>
        <v>Khá</v>
      </c>
      <c r="K284" s="154" t="s">
        <v>905</v>
      </c>
      <c r="L284" s="227"/>
      <c r="M284" s="17" t="s">
        <v>901</v>
      </c>
    </row>
    <row r="285" spans="1:13" s="16" customFormat="1" ht="18" customHeight="1" x14ac:dyDescent="0.25">
      <c r="A285" s="130">
        <v>278</v>
      </c>
      <c r="B285" s="151">
        <v>89</v>
      </c>
      <c r="C285" s="152" t="s">
        <v>1221</v>
      </c>
      <c r="D285" s="153">
        <v>1605210932</v>
      </c>
      <c r="E285" s="121">
        <v>82</v>
      </c>
      <c r="F285" s="51" t="str">
        <f t="shared" si="19"/>
        <v>Tốt</v>
      </c>
      <c r="G285" s="151">
        <v>82</v>
      </c>
      <c r="H285" s="51" t="str">
        <f t="shared" si="17"/>
        <v>Tốt</v>
      </c>
      <c r="I285" s="117">
        <f t="shared" si="20"/>
        <v>82</v>
      </c>
      <c r="J285" s="51" t="str">
        <f t="shared" si="18"/>
        <v>Tốt</v>
      </c>
      <c r="K285" s="154" t="s">
        <v>905</v>
      </c>
      <c r="L285" s="227"/>
      <c r="M285" s="17" t="s">
        <v>901</v>
      </c>
    </row>
    <row r="286" spans="1:13" s="16" customFormat="1" ht="18" customHeight="1" x14ac:dyDescent="0.25">
      <c r="A286" s="130">
        <v>279</v>
      </c>
      <c r="B286" s="151">
        <v>90</v>
      </c>
      <c r="C286" s="152" t="s">
        <v>1222</v>
      </c>
      <c r="D286" s="153">
        <v>1605210420</v>
      </c>
      <c r="E286" s="121">
        <v>82</v>
      </c>
      <c r="F286" s="51" t="str">
        <f t="shared" si="19"/>
        <v>Tốt</v>
      </c>
      <c r="G286" s="151">
        <v>82</v>
      </c>
      <c r="H286" s="51" t="str">
        <f t="shared" si="17"/>
        <v>Tốt</v>
      </c>
      <c r="I286" s="117">
        <f t="shared" si="20"/>
        <v>82</v>
      </c>
      <c r="J286" s="51" t="str">
        <f t="shared" si="18"/>
        <v>Tốt</v>
      </c>
      <c r="K286" s="154" t="s">
        <v>905</v>
      </c>
      <c r="L286" s="227"/>
      <c r="M286" s="17" t="s">
        <v>901</v>
      </c>
    </row>
    <row r="287" spans="1:13" s="16" customFormat="1" ht="18" customHeight="1" x14ac:dyDescent="0.25">
      <c r="A287" s="130">
        <v>280</v>
      </c>
      <c r="B287" s="151">
        <v>91</v>
      </c>
      <c r="C287" s="152" t="s">
        <v>1223</v>
      </c>
      <c r="D287" s="153">
        <v>1605210582</v>
      </c>
      <c r="E287" s="121">
        <v>75</v>
      </c>
      <c r="F287" s="51" t="str">
        <f t="shared" si="19"/>
        <v>Khá</v>
      </c>
      <c r="G287" s="151">
        <v>80</v>
      </c>
      <c r="H287" s="51" t="str">
        <f t="shared" si="17"/>
        <v>Tốt</v>
      </c>
      <c r="I287" s="117">
        <f t="shared" si="20"/>
        <v>77.5</v>
      </c>
      <c r="J287" s="51" t="str">
        <f t="shared" si="18"/>
        <v>Khá</v>
      </c>
      <c r="K287" s="154" t="s">
        <v>905</v>
      </c>
      <c r="L287" s="227"/>
      <c r="M287" s="17" t="s">
        <v>901</v>
      </c>
    </row>
    <row r="288" spans="1:13" s="16" customFormat="1" ht="18" customHeight="1" x14ac:dyDescent="0.25">
      <c r="A288" s="130">
        <v>281</v>
      </c>
      <c r="B288" s="151">
        <v>92</v>
      </c>
      <c r="C288" s="152" t="s">
        <v>1224</v>
      </c>
      <c r="D288" s="153">
        <v>1605210097</v>
      </c>
      <c r="E288" s="121">
        <v>76</v>
      </c>
      <c r="F288" s="51" t="str">
        <f t="shared" si="19"/>
        <v>Khá</v>
      </c>
      <c r="G288" s="151">
        <v>80</v>
      </c>
      <c r="H288" s="51" t="str">
        <f t="shared" si="17"/>
        <v>Tốt</v>
      </c>
      <c r="I288" s="117">
        <f t="shared" si="20"/>
        <v>78</v>
      </c>
      <c r="J288" s="51" t="str">
        <f t="shared" si="18"/>
        <v>Khá</v>
      </c>
      <c r="K288" s="154" t="s">
        <v>905</v>
      </c>
      <c r="L288" s="227"/>
      <c r="M288" s="17" t="s">
        <v>901</v>
      </c>
    </row>
    <row r="289" spans="1:13" s="16" customFormat="1" ht="18" customHeight="1" x14ac:dyDescent="0.25">
      <c r="A289" s="130">
        <v>282</v>
      </c>
      <c r="B289" s="151">
        <v>93</v>
      </c>
      <c r="C289" s="152" t="s">
        <v>1225</v>
      </c>
      <c r="D289" s="153">
        <v>1605211462</v>
      </c>
      <c r="E289" s="121">
        <v>77</v>
      </c>
      <c r="F289" s="51" t="str">
        <f t="shared" si="19"/>
        <v>Khá</v>
      </c>
      <c r="G289" s="151">
        <v>77</v>
      </c>
      <c r="H289" s="51" t="str">
        <f t="shared" si="17"/>
        <v>Khá</v>
      </c>
      <c r="I289" s="117">
        <f t="shared" si="20"/>
        <v>77</v>
      </c>
      <c r="J289" s="51" t="str">
        <f t="shared" si="18"/>
        <v>Khá</v>
      </c>
      <c r="K289" s="154" t="s">
        <v>905</v>
      </c>
      <c r="L289" s="227"/>
      <c r="M289" s="17" t="s">
        <v>901</v>
      </c>
    </row>
    <row r="290" spans="1:13" s="16" customFormat="1" ht="18" customHeight="1" x14ac:dyDescent="0.25">
      <c r="A290" s="130">
        <v>283</v>
      </c>
      <c r="B290" s="51">
        <v>1</v>
      </c>
      <c r="C290" s="143" t="s">
        <v>1226</v>
      </c>
      <c r="D290" s="142">
        <v>1705220020</v>
      </c>
      <c r="E290" s="142">
        <v>80</v>
      </c>
      <c r="F290" s="51" t="str">
        <f t="shared" si="19"/>
        <v>Tốt</v>
      </c>
      <c r="G290" s="142">
        <v>80</v>
      </c>
      <c r="H290" s="51" t="str">
        <f t="shared" si="17"/>
        <v>Tốt</v>
      </c>
      <c r="I290" s="117">
        <f t="shared" ref="I290:I302" si="21">(E290+G290)/2</f>
        <v>80</v>
      </c>
      <c r="J290" s="51" t="str">
        <f t="shared" si="18"/>
        <v>Tốt</v>
      </c>
      <c r="K290" s="109" t="s">
        <v>761</v>
      </c>
      <c r="L290" s="226"/>
      <c r="M290" s="15" t="s">
        <v>755</v>
      </c>
    </row>
    <row r="291" spans="1:13" s="16" customFormat="1" ht="18" customHeight="1" x14ac:dyDescent="0.25">
      <c r="A291" s="130">
        <v>284</v>
      </c>
      <c r="B291" s="51">
        <v>2</v>
      </c>
      <c r="C291" s="143" t="s">
        <v>1227</v>
      </c>
      <c r="D291" s="142">
        <v>1705221071</v>
      </c>
      <c r="E291" s="142">
        <v>88</v>
      </c>
      <c r="F291" s="51" t="str">
        <f t="shared" si="19"/>
        <v>Tốt</v>
      </c>
      <c r="G291" s="142">
        <v>90</v>
      </c>
      <c r="H291" s="51" t="str">
        <f t="shared" si="17"/>
        <v>Xuất sắc</v>
      </c>
      <c r="I291" s="117">
        <f t="shared" si="21"/>
        <v>89</v>
      </c>
      <c r="J291" s="51" t="str">
        <f t="shared" si="18"/>
        <v>Tốt</v>
      </c>
      <c r="K291" s="109" t="s">
        <v>761</v>
      </c>
      <c r="L291" s="226"/>
      <c r="M291" s="15" t="s">
        <v>755</v>
      </c>
    </row>
    <row r="292" spans="1:13" s="16" customFormat="1" ht="18" customHeight="1" x14ac:dyDescent="0.25">
      <c r="A292" s="130">
        <v>285</v>
      </c>
      <c r="B292" s="51">
        <v>3</v>
      </c>
      <c r="C292" s="143" t="s">
        <v>1228</v>
      </c>
      <c r="D292" s="142">
        <v>1705220021</v>
      </c>
      <c r="E292" s="142">
        <v>80</v>
      </c>
      <c r="F292" s="51" t="str">
        <f t="shared" si="19"/>
        <v>Tốt</v>
      </c>
      <c r="G292" s="142">
        <v>80</v>
      </c>
      <c r="H292" s="51" t="str">
        <f t="shared" si="17"/>
        <v>Tốt</v>
      </c>
      <c r="I292" s="117">
        <f t="shared" si="21"/>
        <v>80</v>
      </c>
      <c r="J292" s="51" t="str">
        <f t="shared" si="18"/>
        <v>Tốt</v>
      </c>
      <c r="K292" s="109" t="s">
        <v>761</v>
      </c>
      <c r="L292" s="226"/>
      <c r="M292" s="15" t="s">
        <v>755</v>
      </c>
    </row>
    <row r="293" spans="1:13" s="16" customFormat="1" ht="18" customHeight="1" x14ac:dyDescent="0.25">
      <c r="A293" s="130">
        <v>286</v>
      </c>
      <c r="B293" s="51">
        <v>4</v>
      </c>
      <c r="C293" s="143" t="s">
        <v>1229</v>
      </c>
      <c r="D293" s="142">
        <v>1705220440</v>
      </c>
      <c r="E293" s="142">
        <v>80</v>
      </c>
      <c r="F293" s="51" t="str">
        <f t="shared" si="19"/>
        <v>Tốt</v>
      </c>
      <c r="G293" s="142">
        <v>80</v>
      </c>
      <c r="H293" s="51" t="str">
        <f t="shared" si="17"/>
        <v>Tốt</v>
      </c>
      <c r="I293" s="117">
        <f t="shared" si="21"/>
        <v>80</v>
      </c>
      <c r="J293" s="51" t="str">
        <f t="shared" si="18"/>
        <v>Tốt</v>
      </c>
      <c r="K293" s="109" t="s">
        <v>761</v>
      </c>
      <c r="L293" s="226"/>
      <c r="M293" s="15" t="s">
        <v>755</v>
      </c>
    </row>
    <row r="294" spans="1:13" s="16" customFormat="1" ht="18" customHeight="1" x14ac:dyDescent="0.25">
      <c r="A294" s="130">
        <v>287</v>
      </c>
      <c r="B294" s="51">
        <v>5</v>
      </c>
      <c r="C294" s="143" t="s">
        <v>1230</v>
      </c>
      <c r="D294" s="142">
        <v>1705220950</v>
      </c>
      <c r="E294" s="142">
        <v>88</v>
      </c>
      <c r="F294" s="51" t="str">
        <f t="shared" si="19"/>
        <v>Tốt</v>
      </c>
      <c r="G294" s="142">
        <v>80</v>
      </c>
      <c r="H294" s="51" t="str">
        <f t="shared" si="17"/>
        <v>Tốt</v>
      </c>
      <c r="I294" s="117">
        <f t="shared" si="21"/>
        <v>84</v>
      </c>
      <c r="J294" s="51" t="str">
        <f t="shared" si="18"/>
        <v>Tốt</v>
      </c>
      <c r="K294" s="109" t="s">
        <v>761</v>
      </c>
      <c r="L294" s="226"/>
      <c r="M294" s="15" t="s">
        <v>755</v>
      </c>
    </row>
    <row r="295" spans="1:13" s="16" customFormat="1" ht="18" customHeight="1" x14ac:dyDescent="0.25">
      <c r="A295" s="130">
        <v>288</v>
      </c>
      <c r="B295" s="51">
        <v>6</v>
      </c>
      <c r="C295" s="143" t="s">
        <v>1231</v>
      </c>
      <c r="D295" s="142">
        <v>1705220056</v>
      </c>
      <c r="E295" s="142">
        <v>88</v>
      </c>
      <c r="F295" s="51" t="str">
        <f t="shared" si="19"/>
        <v>Tốt</v>
      </c>
      <c r="G295" s="142">
        <v>82</v>
      </c>
      <c r="H295" s="51" t="str">
        <f t="shared" si="17"/>
        <v>Tốt</v>
      </c>
      <c r="I295" s="117">
        <f t="shared" si="21"/>
        <v>85</v>
      </c>
      <c r="J295" s="51" t="str">
        <f t="shared" si="18"/>
        <v>Tốt</v>
      </c>
      <c r="K295" s="109" t="s">
        <v>761</v>
      </c>
      <c r="L295" s="226"/>
      <c r="M295" s="15" t="s">
        <v>755</v>
      </c>
    </row>
    <row r="296" spans="1:13" s="16" customFormat="1" ht="18" customHeight="1" x14ac:dyDescent="0.25">
      <c r="A296" s="130">
        <v>289</v>
      </c>
      <c r="B296" s="51">
        <v>7</v>
      </c>
      <c r="C296" s="143" t="s">
        <v>1232</v>
      </c>
      <c r="D296" s="142">
        <v>1705220537</v>
      </c>
      <c r="E296" s="142">
        <v>80</v>
      </c>
      <c r="F296" s="51" t="str">
        <f t="shared" si="19"/>
        <v>Tốt</v>
      </c>
      <c r="G296" s="142">
        <v>80</v>
      </c>
      <c r="H296" s="51" t="str">
        <f t="shared" si="17"/>
        <v>Tốt</v>
      </c>
      <c r="I296" s="117">
        <f t="shared" si="21"/>
        <v>80</v>
      </c>
      <c r="J296" s="51" t="str">
        <f t="shared" si="18"/>
        <v>Tốt</v>
      </c>
      <c r="K296" s="109" t="s">
        <v>761</v>
      </c>
      <c r="L296" s="226"/>
      <c r="M296" s="15" t="s">
        <v>755</v>
      </c>
    </row>
    <row r="297" spans="1:13" s="16" customFormat="1" ht="18" customHeight="1" x14ac:dyDescent="0.25">
      <c r="A297" s="130">
        <v>290</v>
      </c>
      <c r="B297" s="51">
        <v>8</v>
      </c>
      <c r="C297" s="143" t="s">
        <v>1233</v>
      </c>
      <c r="D297" s="142">
        <v>1705220526</v>
      </c>
      <c r="E297" s="142">
        <v>80</v>
      </c>
      <c r="F297" s="51" t="str">
        <f t="shared" si="19"/>
        <v>Tốt</v>
      </c>
      <c r="G297" s="142">
        <v>85</v>
      </c>
      <c r="H297" s="51" t="str">
        <f t="shared" si="17"/>
        <v>Tốt</v>
      </c>
      <c r="I297" s="117">
        <f t="shared" si="21"/>
        <v>82.5</v>
      </c>
      <c r="J297" s="51" t="str">
        <f t="shared" si="18"/>
        <v>Tốt</v>
      </c>
      <c r="K297" s="109" t="s">
        <v>761</v>
      </c>
      <c r="L297" s="226"/>
      <c r="M297" s="15" t="s">
        <v>755</v>
      </c>
    </row>
    <row r="298" spans="1:13" s="16" customFormat="1" ht="18" customHeight="1" x14ac:dyDescent="0.25">
      <c r="A298" s="130">
        <v>291</v>
      </c>
      <c r="B298" s="51">
        <v>9</v>
      </c>
      <c r="C298" s="155" t="s">
        <v>1234</v>
      </c>
      <c r="D298" s="156">
        <v>1705220439</v>
      </c>
      <c r="E298" s="157">
        <v>88</v>
      </c>
      <c r="F298" s="51" t="str">
        <f t="shared" si="19"/>
        <v>Tốt</v>
      </c>
      <c r="G298" s="157">
        <v>90</v>
      </c>
      <c r="H298" s="51" t="str">
        <f t="shared" si="17"/>
        <v>Xuất sắc</v>
      </c>
      <c r="I298" s="117">
        <f t="shared" si="21"/>
        <v>89</v>
      </c>
      <c r="J298" s="51" t="str">
        <f t="shared" si="18"/>
        <v>Tốt</v>
      </c>
      <c r="K298" s="109" t="s">
        <v>761</v>
      </c>
      <c r="L298" s="226"/>
      <c r="M298" s="15" t="s">
        <v>755</v>
      </c>
    </row>
    <row r="299" spans="1:13" s="16" customFormat="1" ht="18" customHeight="1" x14ac:dyDescent="0.25">
      <c r="A299" s="130">
        <v>292</v>
      </c>
      <c r="B299" s="51">
        <v>10</v>
      </c>
      <c r="C299" s="158" t="s">
        <v>1235</v>
      </c>
      <c r="D299" s="156">
        <v>1705221006</v>
      </c>
      <c r="E299" s="142">
        <v>78</v>
      </c>
      <c r="F299" s="51" t="str">
        <f t="shared" si="19"/>
        <v>Khá</v>
      </c>
      <c r="G299" s="142">
        <v>80</v>
      </c>
      <c r="H299" s="51" t="str">
        <f t="shared" si="17"/>
        <v>Tốt</v>
      </c>
      <c r="I299" s="117">
        <f t="shared" si="21"/>
        <v>79</v>
      </c>
      <c r="J299" s="51" t="str">
        <f t="shared" si="18"/>
        <v>Khá</v>
      </c>
      <c r="K299" s="109" t="s">
        <v>761</v>
      </c>
      <c r="L299" s="226"/>
      <c r="M299" s="15" t="s">
        <v>755</v>
      </c>
    </row>
    <row r="300" spans="1:13" s="16" customFormat="1" ht="18" customHeight="1" x14ac:dyDescent="0.25">
      <c r="A300" s="130">
        <v>293</v>
      </c>
      <c r="B300" s="51">
        <v>11</v>
      </c>
      <c r="C300" s="155" t="s">
        <v>1236</v>
      </c>
      <c r="D300" s="156">
        <v>1705220022</v>
      </c>
      <c r="E300" s="142">
        <v>80</v>
      </c>
      <c r="F300" s="51" t="str">
        <f t="shared" si="19"/>
        <v>Tốt</v>
      </c>
      <c r="G300" s="142">
        <v>80</v>
      </c>
      <c r="H300" s="51" t="str">
        <f t="shared" si="17"/>
        <v>Tốt</v>
      </c>
      <c r="I300" s="117">
        <f t="shared" si="21"/>
        <v>80</v>
      </c>
      <c r="J300" s="51" t="str">
        <f t="shared" si="18"/>
        <v>Tốt</v>
      </c>
      <c r="K300" s="109" t="s">
        <v>761</v>
      </c>
      <c r="L300" s="226"/>
      <c r="M300" s="15" t="s">
        <v>755</v>
      </c>
    </row>
    <row r="301" spans="1:13" s="16" customFormat="1" ht="18" customHeight="1" x14ac:dyDescent="0.25">
      <c r="A301" s="130">
        <v>294</v>
      </c>
      <c r="B301" s="51">
        <v>12</v>
      </c>
      <c r="C301" s="155" t="s">
        <v>1237</v>
      </c>
      <c r="D301" s="156">
        <v>1705220023</v>
      </c>
      <c r="E301" s="142">
        <v>80</v>
      </c>
      <c r="F301" s="51" t="str">
        <f t="shared" si="19"/>
        <v>Tốt</v>
      </c>
      <c r="G301" s="142">
        <v>80</v>
      </c>
      <c r="H301" s="51" t="str">
        <f t="shared" si="17"/>
        <v>Tốt</v>
      </c>
      <c r="I301" s="117">
        <f t="shared" si="21"/>
        <v>80</v>
      </c>
      <c r="J301" s="51" t="str">
        <f t="shared" si="18"/>
        <v>Tốt</v>
      </c>
      <c r="K301" s="109" t="s">
        <v>761</v>
      </c>
      <c r="L301" s="226"/>
      <c r="M301" s="15" t="s">
        <v>755</v>
      </c>
    </row>
    <row r="302" spans="1:13" s="16" customFormat="1" ht="18" customHeight="1" x14ac:dyDescent="0.25">
      <c r="A302" s="130">
        <v>295</v>
      </c>
      <c r="B302" s="51">
        <v>13</v>
      </c>
      <c r="C302" s="155" t="s">
        <v>1238</v>
      </c>
      <c r="D302" s="156">
        <v>1705220024</v>
      </c>
      <c r="E302" s="142">
        <v>80</v>
      </c>
      <c r="F302" s="51" t="str">
        <f t="shared" si="19"/>
        <v>Tốt</v>
      </c>
      <c r="G302" s="142">
        <v>80</v>
      </c>
      <c r="H302" s="51" t="str">
        <f t="shared" si="17"/>
        <v>Tốt</v>
      </c>
      <c r="I302" s="117">
        <f t="shared" si="21"/>
        <v>80</v>
      </c>
      <c r="J302" s="51" t="str">
        <f t="shared" si="18"/>
        <v>Tốt</v>
      </c>
      <c r="K302" s="109" t="s">
        <v>761</v>
      </c>
      <c r="L302" s="226"/>
      <c r="M302" s="15" t="s">
        <v>755</v>
      </c>
    </row>
    <row r="303" spans="1:13" s="16" customFormat="1" ht="18" customHeight="1" x14ac:dyDescent="0.25">
      <c r="A303" s="130">
        <v>296</v>
      </c>
      <c r="B303" s="130">
        <v>14</v>
      </c>
      <c r="C303" s="149" t="s">
        <v>1239</v>
      </c>
      <c r="D303" s="150">
        <v>1705220491</v>
      </c>
      <c r="E303" s="51">
        <v>80</v>
      </c>
      <c r="F303" s="51" t="str">
        <f t="shared" si="19"/>
        <v>Tốt</v>
      </c>
      <c r="G303" s="130">
        <v>82</v>
      </c>
      <c r="H303" s="51" t="str">
        <f t="shared" si="17"/>
        <v>Tốt</v>
      </c>
      <c r="I303" s="117">
        <f t="shared" ref="I303:I309" si="22">(E303+G303)/2</f>
        <v>81</v>
      </c>
      <c r="J303" s="51" t="str">
        <f t="shared" si="18"/>
        <v>Tốt</v>
      </c>
      <c r="K303" s="109" t="s">
        <v>761</v>
      </c>
      <c r="L303" s="226"/>
      <c r="M303" s="15" t="s">
        <v>755</v>
      </c>
    </row>
    <row r="304" spans="1:13" s="16" customFormat="1" ht="18" customHeight="1" x14ac:dyDescent="0.25">
      <c r="A304" s="130">
        <v>297</v>
      </c>
      <c r="B304" s="130">
        <v>15</v>
      </c>
      <c r="C304" s="149" t="s">
        <v>1240</v>
      </c>
      <c r="D304" s="150">
        <v>1705220784</v>
      </c>
      <c r="E304" s="51">
        <v>88</v>
      </c>
      <c r="F304" s="51" t="str">
        <f t="shared" si="19"/>
        <v>Tốt</v>
      </c>
      <c r="G304" s="130">
        <v>82</v>
      </c>
      <c r="H304" s="51" t="str">
        <f t="shared" si="17"/>
        <v>Tốt</v>
      </c>
      <c r="I304" s="117">
        <f t="shared" si="22"/>
        <v>85</v>
      </c>
      <c r="J304" s="51" t="str">
        <f t="shared" si="18"/>
        <v>Tốt</v>
      </c>
      <c r="K304" s="109" t="s">
        <v>761</v>
      </c>
      <c r="L304" s="226"/>
      <c r="M304" s="15" t="s">
        <v>755</v>
      </c>
    </row>
    <row r="305" spans="1:13" s="16" customFormat="1" ht="18" customHeight="1" x14ac:dyDescent="0.25">
      <c r="A305" s="130">
        <v>298</v>
      </c>
      <c r="B305" s="130">
        <v>1</v>
      </c>
      <c r="C305" s="149" t="s">
        <v>1241</v>
      </c>
      <c r="D305" s="150">
        <v>1705220540</v>
      </c>
      <c r="E305" s="51">
        <v>82</v>
      </c>
      <c r="F305" s="51" t="str">
        <f t="shared" si="19"/>
        <v>Tốt</v>
      </c>
      <c r="G305" s="130">
        <v>83</v>
      </c>
      <c r="H305" s="51" t="str">
        <f t="shared" si="17"/>
        <v>Tốt</v>
      </c>
      <c r="I305" s="117">
        <f t="shared" si="22"/>
        <v>82.5</v>
      </c>
      <c r="J305" s="51" t="str">
        <f t="shared" si="18"/>
        <v>Tốt</v>
      </c>
      <c r="K305" s="109" t="s">
        <v>764</v>
      </c>
      <c r="L305" s="226"/>
      <c r="M305" s="15" t="s">
        <v>755</v>
      </c>
    </row>
    <row r="306" spans="1:13" s="16" customFormat="1" ht="18" customHeight="1" x14ac:dyDescent="0.25">
      <c r="A306" s="130">
        <v>299</v>
      </c>
      <c r="B306" s="130">
        <v>2</v>
      </c>
      <c r="C306" s="149" t="s">
        <v>1242</v>
      </c>
      <c r="D306" s="150">
        <v>1705220448</v>
      </c>
      <c r="E306" s="51">
        <v>82</v>
      </c>
      <c r="F306" s="51" t="str">
        <f t="shared" si="19"/>
        <v>Tốt</v>
      </c>
      <c r="G306" s="130">
        <v>83</v>
      </c>
      <c r="H306" s="51" t="str">
        <f t="shared" si="17"/>
        <v>Tốt</v>
      </c>
      <c r="I306" s="117">
        <f t="shared" si="22"/>
        <v>82.5</v>
      </c>
      <c r="J306" s="51" t="str">
        <f t="shared" si="18"/>
        <v>Tốt</v>
      </c>
      <c r="K306" s="109" t="s">
        <v>764</v>
      </c>
      <c r="L306" s="226"/>
      <c r="M306" s="15" t="s">
        <v>755</v>
      </c>
    </row>
    <row r="307" spans="1:13" s="16" customFormat="1" ht="18" customHeight="1" x14ac:dyDescent="0.25">
      <c r="A307" s="130">
        <v>300</v>
      </c>
      <c r="B307" s="130">
        <v>3</v>
      </c>
      <c r="C307" s="149" t="s">
        <v>1243</v>
      </c>
      <c r="D307" s="150">
        <v>1705220523</v>
      </c>
      <c r="E307" s="51">
        <v>95</v>
      </c>
      <c r="F307" s="51" t="str">
        <f t="shared" si="19"/>
        <v>Xuất sắc</v>
      </c>
      <c r="G307" s="130">
        <v>90</v>
      </c>
      <c r="H307" s="51" t="str">
        <f t="shared" si="17"/>
        <v>Xuất sắc</v>
      </c>
      <c r="I307" s="117">
        <f t="shared" si="22"/>
        <v>92.5</v>
      </c>
      <c r="J307" s="51" t="str">
        <f t="shared" si="18"/>
        <v>Xuất sắc</v>
      </c>
      <c r="K307" s="109" t="s">
        <v>764</v>
      </c>
      <c r="L307" s="226"/>
      <c r="M307" s="15" t="s">
        <v>755</v>
      </c>
    </row>
    <row r="308" spans="1:13" s="16" customFormat="1" ht="18" customHeight="1" x14ac:dyDescent="0.25">
      <c r="A308" s="130">
        <v>301</v>
      </c>
      <c r="B308" s="130">
        <v>4</v>
      </c>
      <c r="C308" s="149" t="s">
        <v>1244</v>
      </c>
      <c r="D308" s="150">
        <v>1705220532</v>
      </c>
      <c r="E308" s="51">
        <v>92</v>
      </c>
      <c r="F308" s="51" t="str">
        <f t="shared" si="19"/>
        <v>Xuất sắc</v>
      </c>
      <c r="G308" s="130">
        <v>88</v>
      </c>
      <c r="H308" s="51" t="str">
        <f t="shared" si="17"/>
        <v>Tốt</v>
      </c>
      <c r="I308" s="117">
        <f t="shared" si="22"/>
        <v>90</v>
      </c>
      <c r="J308" s="51" t="str">
        <f t="shared" si="18"/>
        <v>Xuất sắc</v>
      </c>
      <c r="K308" s="109" t="s">
        <v>764</v>
      </c>
      <c r="L308" s="226"/>
      <c r="M308" s="15" t="s">
        <v>755</v>
      </c>
    </row>
    <row r="309" spans="1:13" s="16" customFormat="1" ht="18" customHeight="1" x14ac:dyDescent="0.25">
      <c r="A309" s="130">
        <v>302</v>
      </c>
      <c r="B309" s="130">
        <v>5</v>
      </c>
      <c r="C309" s="149" t="s">
        <v>1245</v>
      </c>
      <c r="D309" s="150">
        <v>1705221028</v>
      </c>
      <c r="E309" s="51">
        <v>82</v>
      </c>
      <c r="F309" s="51" t="str">
        <f t="shared" si="19"/>
        <v>Tốt</v>
      </c>
      <c r="G309" s="130">
        <v>83</v>
      </c>
      <c r="H309" s="51" t="str">
        <f t="shared" si="17"/>
        <v>Tốt</v>
      </c>
      <c r="I309" s="117">
        <f t="shared" si="22"/>
        <v>82.5</v>
      </c>
      <c r="J309" s="51" t="str">
        <f t="shared" si="18"/>
        <v>Tốt</v>
      </c>
      <c r="K309" s="109" t="s">
        <v>764</v>
      </c>
      <c r="L309" s="226"/>
      <c r="M309" s="15" t="s">
        <v>755</v>
      </c>
    </row>
    <row r="310" spans="1:13" s="16" customFormat="1" ht="18" customHeight="1" x14ac:dyDescent="0.25">
      <c r="A310" s="130">
        <v>303</v>
      </c>
      <c r="B310" s="142">
        <v>1</v>
      </c>
      <c r="C310" s="143" t="s">
        <v>1246</v>
      </c>
      <c r="D310" s="142" t="s">
        <v>441</v>
      </c>
      <c r="E310" s="142">
        <v>84</v>
      </c>
      <c r="F310" s="51" t="str">
        <f t="shared" si="19"/>
        <v>Tốt</v>
      </c>
      <c r="G310" s="142">
        <v>82</v>
      </c>
      <c r="H310" s="51" t="str">
        <f t="shared" si="17"/>
        <v>Tốt</v>
      </c>
      <c r="I310" s="117">
        <f t="shared" ref="I310:I366" si="23">(E310+G310)/2</f>
        <v>83</v>
      </c>
      <c r="J310" s="51" t="str">
        <f t="shared" si="18"/>
        <v>Tốt</v>
      </c>
      <c r="K310" s="109" t="s">
        <v>440</v>
      </c>
      <c r="L310" s="226"/>
      <c r="M310" s="17" t="s">
        <v>342</v>
      </c>
    </row>
    <row r="311" spans="1:13" s="16" customFormat="1" ht="18" customHeight="1" x14ac:dyDescent="0.25">
      <c r="A311" s="130">
        <v>304</v>
      </c>
      <c r="B311" s="142">
        <v>2</v>
      </c>
      <c r="C311" s="143" t="s">
        <v>1247</v>
      </c>
      <c r="D311" s="142" t="s">
        <v>442</v>
      </c>
      <c r="E311" s="142">
        <v>84</v>
      </c>
      <c r="F311" s="51" t="str">
        <f t="shared" si="19"/>
        <v>Tốt</v>
      </c>
      <c r="G311" s="142">
        <v>82</v>
      </c>
      <c r="H311" s="51" t="str">
        <f t="shared" si="17"/>
        <v>Tốt</v>
      </c>
      <c r="I311" s="117">
        <f t="shared" si="23"/>
        <v>83</v>
      </c>
      <c r="J311" s="51" t="str">
        <f t="shared" si="18"/>
        <v>Tốt</v>
      </c>
      <c r="K311" s="109" t="s">
        <v>440</v>
      </c>
      <c r="L311" s="226"/>
      <c r="M311" s="17" t="s">
        <v>342</v>
      </c>
    </row>
    <row r="312" spans="1:13" s="16" customFormat="1" ht="18" customHeight="1" x14ac:dyDescent="0.25">
      <c r="A312" s="130">
        <v>305</v>
      </c>
      <c r="B312" s="142">
        <v>3</v>
      </c>
      <c r="C312" s="143" t="s">
        <v>1248</v>
      </c>
      <c r="D312" s="142" t="s">
        <v>443</v>
      </c>
      <c r="E312" s="142">
        <v>82</v>
      </c>
      <c r="F312" s="51" t="str">
        <f t="shared" si="19"/>
        <v>Tốt</v>
      </c>
      <c r="G312" s="142">
        <v>82</v>
      </c>
      <c r="H312" s="51" t="str">
        <f t="shared" si="17"/>
        <v>Tốt</v>
      </c>
      <c r="I312" s="117">
        <f t="shared" si="23"/>
        <v>82</v>
      </c>
      <c r="J312" s="51" t="str">
        <f t="shared" si="18"/>
        <v>Tốt</v>
      </c>
      <c r="K312" s="109" t="s">
        <v>440</v>
      </c>
      <c r="L312" s="226"/>
      <c r="M312" s="17" t="s">
        <v>342</v>
      </c>
    </row>
    <row r="313" spans="1:13" s="16" customFormat="1" ht="18" customHeight="1" x14ac:dyDescent="0.25">
      <c r="A313" s="130">
        <v>306</v>
      </c>
      <c r="B313" s="142">
        <v>4</v>
      </c>
      <c r="C313" s="143" t="s">
        <v>1249</v>
      </c>
      <c r="D313" s="142" t="s">
        <v>444</v>
      </c>
      <c r="E313" s="142">
        <v>86</v>
      </c>
      <c r="F313" s="51" t="str">
        <f t="shared" si="19"/>
        <v>Tốt</v>
      </c>
      <c r="G313" s="142">
        <v>86</v>
      </c>
      <c r="H313" s="51" t="str">
        <f t="shared" si="17"/>
        <v>Tốt</v>
      </c>
      <c r="I313" s="117">
        <f t="shared" si="23"/>
        <v>86</v>
      </c>
      <c r="J313" s="51" t="str">
        <f t="shared" si="18"/>
        <v>Tốt</v>
      </c>
      <c r="K313" s="109" t="s">
        <v>440</v>
      </c>
      <c r="L313" s="226"/>
      <c r="M313" s="17" t="s">
        <v>342</v>
      </c>
    </row>
    <row r="314" spans="1:13" s="16" customFormat="1" ht="18" customHeight="1" x14ac:dyDescent="0.25">
      <c r="A314" s="130">
        <v>307</v>
      </c>
      <c r="B314" s="142">
        <v>5</v>
      </c>
      <c r="C314" s="143" t="s">
        <v>1250</v>
      </c>
      <c r="D314" s="142" t="s">
        <v>445</v>
      </c>
      <c r="E314" s="142">
        <v>64</v>
      </c>
      <c r="F314" s="51" t="str">
        <f t="shared" si="19"/>
        <v>Trung bình</v>
      </c>
      <c r="G314" s="142">
        <v>78</v>
      </c>
      <c r="H314" s="51" t="str">
        <f t="shared" si="17"/>
        <v>Khá</v>
      </c>
      <c r="I314" s="117">
        <f t="shared" si="23"/>
        <v>71</v>
      </c>
      <c r="J314" s="51" t="str">
        <f t="shared" si="18"/>
        <v>Khá</v>
      </c>
      <c r="K314" s="109" t="s">
        <v>440</v>
      </c>
      <c r="L314" s="226"/>
      <c r="M314" s="17" t="s">
        <v>342</v>
      </c>
    </row>
    <row r="315" spans="1:13" s="16" customFormat="1" ht="18" customHeight="1" x14ac:dyDescent="0.25">
      <c r="A315" s="130">
        <v>308</v>
      </c>
      <c r="B315" s="142">
        <v>6</v>
      </c>
      <c r="C315" s="143" t="s">
        <v>1251</v>
      </c>
      <c r="D315" s="142" t="s">
        <v>446</v>
      </c>
      <c r="E315" s="142">
        <v>95</v>
      </c>
      <c r="F315" s="51" t="str">
        <f t="shared" si="19"/>
        <v>Xuất sắc</v>
      </c>
      <c r="G315" s="142">
        <v>97</v>
      </c>
      <c r="H315" s="51" t="str">
        <f t="shared" si="17"/>
        <v>Xuất sắc</v>
      </c>
      <c r="I315" s="117">
        <f t="shared" si="23"/>
        <v>96</v>
      </c>
      <c r="J315" s="51" t="str">
        <f t="shared" si="18"/>
        <v>Xuất sắc</v>
      </c>
      <c r="K315" s="109" t="s">
        <v>440</v>
      </c>
      <c r="L315" s="226"/>
      <c r="M315" s="17" t="s">
        <v>342</v>
      </c>
    </row>
    <row r="316" spans="1:13" s="16" customFormat="1" ht="18" customHeight="1" x14ac:dyDescent="0.25">
      <c r="A316" s="130">
        <v>309</v>
      </c>
      <c r="B316" s="142">
        <v>7</v>
      </c>
      <c r="C316" s="143" t="s">
        <v>1252</v>
      </c>
      <c r="D316" s="142" t="s">
        <v>447</v>
      </c>
      <c r="E316" s="142">
        <v>87</v>
      </c>
      <c r="F316" s="51" t="str">
        <f t="shared" si="19"/>
        <v>Tốt</v>
      </c>
      <c r="G316" s="142">
        <v>85</v>
      </c>
      <c r="H316" s="51" t="str">
        <f t="shared" si="17"/>
        <v>Tốt</v>
      </c>
      <c r="I316" s="117">
        <f t="shared" si="23"/>
        <v>86</v>
      </c>
      <c r="J316" s="51" t="str">
        <f t="shared" si="18"/>
        <v>Tốt</v>
      </c>
      <c r="K316" s="109" t="s">
        <v>440</v>
      </c>
      <c r="L316" s="226"/>
      <c r="M316" s="17" t="s">
        <v>342</v>
      </c>
    </row>
    <row r="317" spans="1:13" s="16" customFormat="1" ht="18" customHeight="1" x14ac:dyDescent="0.25">
      <c r="A317" s="130">
        <v>310</v>
      </c>
      <c r="B317" s="142">
        <v>8</v>
      </c>
      <c r="C317" s="143" t="s">
        <v>1253</v>
      </c>
      <c r="D317" s="142" t="s">
        <v>448</v>
      </c>
      <c r="E317" s="142">
        <v>86</v>
      </c>
      <c r="F317" s="51" t="str">
        <f t="shared" si="19"/>
        <v>Tốt</v>
      </c>
      <c r="G317" s="142">
        <v>86</v>
      </c>
      <c r="H317" s="51" t="str">
        <f t="shared" si="17"/>
        <v>Tốt</v>
      </c>
      <c r="I317" s="117">
        <f t="shared" si="23"/>
        <v>86</v>
      </c>
      <c r="J317" s="51" t="str">
        <f t="shared" si="18"/>
        <v>Tốt</v>
      </c>
      <c r="K317" s="109" t="s">
        <v>440</v>
      </c>
      <c r="L317" s="226"/>
      <c r="M317" s="17" t="s">
        <v>342</v>
      </c>
    </row>
    <row r="318" spans="1:13" s="16" customFormat="1" ht="18" customHeight="1" x14ac:dyDescent="0.25">
      <c r="A318" s="130">
        <v>311</v>
      </c>
      <c r="B318" s="142">
        <v>9</v>
      </c>
      <c r="C318" s="143" t="s">
        <v>1254</v>
      </c>
      <c r="D318" s="142" t="s">
        <v>449</v>
      </c>
      <c r="E318" s="142">
        <v>85</v>
      </c>
      <c r="F318" s="51" t="str">
        <f t="shared" si="19"/>
        <v>Tốt</v>
      </c>
      <c r="G318" s="142">
        <v>85</v>
      </c>
      <c r="H318" s="51" t="str">
        <f t="shared" si="17"/>
        <v>Tốt</v>
      </c>
      <c r="I318" s="117">
        <f t="shared" si="23"/>
        <v>85</v>
      </c>
      <c r="J318" s="51" t="str">
        <f t="shared" si="18"/>
        <v>Tốt</v>
      </c>
      <c r="K318" s="109" t="s">
        <v>440</v>
      </c>
      <c r="L318" s="226"/>
      <c r="M318" s="17" t="s">
        <v>342</v>
      </c>
    </row>
    <row r="319" spans="1:13" s="16" customFormat="1" ht="18" customHeight="1" x14ac:dyDescent="0.25">
      <c r="A319" s="130">
        <v>312</v>
      </c>
      <c r="B319" s="142">
        <v>10</v>
      </c>
      <c r="C319" s="143" t="s">
        <v>1255</v>
      </c>
      <c r="D319" s="142" t="s">
        <v>450</v>
      </c>
      <c r="E319" s="142">
        <v>87</v>
      </c>
      <c r="F319" s="51" t="str">
        <f t="shared" si="19"/>
        <v>Tốt</v>
      </c>
      <c r="G319" s="142">
        <v>89</v>
      </c>
      <c r="H319" s="51" t="str">
        <f t="shared" si="17"/>
        <v>Tốt</v>
      </c>
      <c r="I319" s="117">
        <f t="shared" si="23"/>
        <v>88</v>
      </c>
      <c r="J319" s="51" t="str">
        <f t="shared" si="18"/>
        <v>Tốt</v>
      </c>
      <c r="K319" s="109" t="s">
        <v>440</v>
      </c>
      <c r="L319" s="226"/>
      <c r="M319" s="17" t="s">
        <v>342</v>
      </c>
    </row>
    <row r="320" spans="1:13" s="16" customFormat="1" ht="18" customHeight="1" x14ac:dyDescent="0.25">
      <c r="A320" s="130">
        <v>313</v>
      </c>
      <c r="B320" s="142">
        <v>11</v>
      </c>
      <c r="C320" s="143" t="s">
        <v>1256</v>
      </c>
      <c r="D320" s="142" t="s">
        <v>451</v>
      </c>
      <c r="E320" s="142">
        <v>89</v>
      </c>
      <c r="F320" s="51" t="str">
        <f t="shared" si="19"/>
        <v>Tốt</v>
      </c>
      <c r="G320" s="142">
        <v>91</v>
      </c>
      <c r="H320" s="51" t="str">
        <f t="shared" si="17"/>
        <v>Xuất sắc</v>
      </c>
      <c r="I320" s="117">
        <f t="shared" si="23"/>
        <v>90</v>
      </c>
      <c r="J320" s="51" t="str">
        <f t="shared" si="18"/>
        <v>Xuất sắc</v>
      </c>
      <c r="K320" s="109" t="s">
        <v>440</v>
      </c>
      <c r="L320" s="226"/>
      <c r="M320" s="17" t="s">
        <v>342</v>
      </c>
    </row>
    <row r="321" spans="1:13" s="16" customFormat="1" ht="18" customHeight="1" x14ac:dyDescent="0.25">
      <c r="A321" s="130">
        <v>314</v>
      </c>
      <c r="B321" s="142">
        <v>12</v>
      </c>
      <c r="C321" s="143" t="s">
        <v>1257</v>
      </c>
      <c r="D321" s="142" t="s">
        <v>452</v>
      </c>
      <c r="E321" s="142">
        <v>80</v>
      </c>
      <c r="F321" s="51" t="str">
        <f t="shared" si="19"/>
        <v>Tốt</v>
      </c>
      <c r="G321" s="142">
        <v>78</v>
      </c>
      <c r="H321" s="51" t="str">
        <f t="shared" si="17"/>
        <v>Khá</v>
      </c>
      <c r="I321" s="117">
        <f t="shared" si="23"/>
        <v>79</v>
      </c>
      <c r="J321" s="51" t="str">
        <f t="shared" si="18"/>
        <v>Khá</v>
      </c>
      <c r="K321" s="109" t="s">
        <v>440</v>
      </c>
      <c r="L321" s="226"/>
      <c r="M321" s="17" t="s">
        <v>342</v>
      </c>
    </row>
    <row r="322" spans="1:13" s="16" customFormat="1" ht="18" customHeight="1" x14ac:dyDescent="0.25">
      <c r="A322" s="130">
        <v>315</v>
      </c>
      <c r="B322" s="142">
        <v>13</v>
      </c>
      <c r="C322" s="143" t="s">
        <v>1258</v>
      </c>
      <c r="D322" s="142" t="s">
        <v>453</v>
      </c>
      <c r="E322" s="142">
        <v>87</v>
      </c>
      <c r="F322" s="51" t="str">
        <f t="shared" si="19"/>
        <v>Tốt</v>
      </c>
      <c r="G322" s="142">
        <v>87</v>
      </c>
      <c r="H322" s="51" t="str">
        <f t="shared" si="17"/>
        <v>Tốt</v>
      </c>
      <c r="I322" s="117">
        <f t="shared" si="23"/>
        <v>87</v>
      </c>
      <c r="J322" s="51" t="str">
        <f t="shared" si="18"/>
        <v>Tốt</v>
      </c>
      <c r="K322" s="109" t="s">
        <v>440</v>
      </c>
      <c r="L322" s="226"/>
      <c r="M322" s="17" t="s">
        <v>342</v>
      </c>
    </row>
    <row r="323" spans="1:13" s="16" customFormat="1" ht="18" customHeight="1" x14ac:dyDescent="0.25">
      <c r="A323" s="130">
        <v>316</v>
      </c>
      <c r="B323" s="142">
        <v>14</v>
      </c>
      <c r="C323" s="143" t="s">
        <v>1259</v>
      </c>
      <c r="D323" s="142" t="s">
        <v>454</v>
      </c>
      <c r="E323" s="142">
        <v>89</v>
      </c>
      <c r="F323" s="51" t="str">
        <f t="shared" si="19"/>
        <v>Tốt</v>
      </c>
      <c r="G323" s="142">
        <v>89</v>
      </c>
      <c r="H323" s="51" t="str">
        <f t="shared" si="17"/>
        <v>Tốt</v>
      </c>
      <c r="I323" s="117">
        <f t="shared" si="23"/>
        <v>89</v>
      </c>
      <c r="J323" s="51" t="str">
        <f t="shared" si="18"/>
        <v>Tốt</v>
      </c>
      <c r="K323" s="109" t="s">
        <v>440</v>
      </c>
      <c r="L323" s="226"/>
      <c r="M323" s="17" t="s">
        <v>342</v>
      </c>
    </row>
    <row r="324" spans="1:13" s="16" customFormat="1" ht="18" customHeight="1" x14ac:dyDescent="0.25">
      <c r="A324" s="130">
        <v>317</v>
      </c>
      <c r="B324" s="142">
        <v>15</v>
      </c>
      <c r="C324" s="143" t="s">
        <v>1162</v>
      </c>
      <c r="D324" s="142" t="s">
        <v>455</v>
      </c>
      <c r="E324" s="142">
        <v>82</v>
      </c>
      <c r="F324" s="51" t="str">
        <f t="shared" si="19"/>
        <v>Tốt</v>
      </c>
      <c r="G324" s="142">
        <v>84</v>
      </c>
      <c r="H324" s="51" t="str">
        <f t="shared" si="17"/>
        <v>Tốt</v>
      </c>
      <c r="I324" s="117">
        <f t="shared" si="23"/>
        <v>83</v>
      </c>
      <c r="J324" s="51" t="str">
        <f t="shared" si="18"/>
        <v>Tốt</v>
      </c>
      <c r="K324" s="109" t="s">
        <v>440</v>
      </c>
      <c r="L324" s="226"/>
      <c r="M324" s="17" t="s">
        <v>342</v>
      </c>
    </row>
    <row r="325" spans="1:13" s="16" customFormat="1" ht="18" customHeight="1" x14ac:dyDescent="0.25">
      <c r="A325" s="130">
        <v>318</v>
      </c>
      <c r="B325" s="142">
        <v>16</v>
      </c>
      <c r="C325" s="143" t="s">
        <v>1260</v>
      </c>
      <c r="D325" s="142" t="s">
        <v>456</v>
      </c>
      <c r="E325" s="142">
        <v>85</v>
      </c>
      <c r="F325" s="51" t="str">
        <f t="shared" si="19"/>
        <v>Tốt</v>
      </c>
      <c r="G325" s="142">
        <v>85</v>
      </c>
      <c r="H325" s="51" t="str">
        <f t="shared" si="17"/>
        <v>Tốt</v>
      </c>
      <c r="I325" s="117">
        <f t="shared" si="23"/>
        <v>85</v>
      </c>
      <c r="J325" s="51" t="str">
        <f t="shared" si="18"/>
        <v>Tốt</v>
      </c>
      <c r="K325" s="109" t="s">
        <v>440</v>
      </c>
      <c r="L325" s="226"/>
      <c r="M325" s="17" t="s">
        <v>342</v>
      </c>
    </row>
    <row r="326" spans="1:13" s="16" customFormat="1" ht="18" customHeight="1" x14ac:dyDescent="0.25">
      <c r="A326" s="130">
        <v>319</v>
      </c>
      <c r="B326" s="142">
        <v>17</v>
      </c>
      <c r="C326" s="143" t="s">
        <v>1261</v>
      </c>
      <c r="D326" s="142" t="s">
        <v>457</v>
      </c>
      <c r="E326" s="142">
        <v>87</v>
      </c>
      <c r="F326" s="51" t="str">
        <f t="shared" si="19"/>
        <v>Tốt</v>
      </c>
      <c r="G326" s="142">
        <v>87</v>
      </c>
      <c r="H326" s="51" t="str">
        <f t="shared" si="17"/>
        <v>Tốt</v>
      </c>
      <c r="I326" s="117">
        <f t="shared" si="23"/>
        <v>87</v>
      </c>
      <c r="J326" s="51" t="str">
        <f t="shared" si="18"/>
        <v>Tốt</v>
      </c>
      <c r="K326" s="109" t="s">
        <v>440</v>
      </c>
      <c r="L326" s="226"/>
      <c r="M326" s="17" t="s">
        <v>342</v>
      </c>
    </row>
    <row r="327" spans="1:13" s="16" customFormat="1" ht="18" customHeight="1" x14ac:dyDescent="0.25">
      <c r="A327" s="130">
        <v>320</v>
      </c>
      <c r="B327" s="142">
        <v>18</v>
      </c>
      <c r="C327" s="143" t="s">
        <v>1262</v>
      </c>
      <c r="D327" s="142" t="s">
        <v>458</v>
      </c>
      <c r="E327" s="142">
        <v>83</v>
      </c>
      <c r="F327" s="51" t="str">
        <f t="shared" si="19"/>
        <v>Tốt</v>
      </c>
      <c r="G327" s="142">
        <v>77</v>
      </c>
      <c r="H327" s="51" t="str">
        <f t="shared" si="17"/>
        <v>Khá</v>
      </c>
      <c r="I327" s="117">
        <f t="shared" si="23"/>
        <v>80</v>
      </c>
      <c r="J327" s="51" t="str">
        <f t="shared" si="18"/>
        <v>Tốt</v>
      </c>
      <c r="K327" s="109" t="s">
        <v>440</v>
      </c>
      <c r="L327" s="226"/>
      <c r="M327" s="17" t="s">
        <v>342</v>
      </c>
    </row>
    <row r="328" spans="1:13" s="16" customFormat="1" ht="18" customHeight="1" x14ac:dyDescent="0.25">
      <c r="A328" s="130">
        <v>321</v>
      </c>
      <c r="B328" s="142">
        <v>19</v>
      </c>
      <c r="C328" s="143" t="s">
        <v>1263</v>
      </c>
      <c r="D328" s="142" t="s">
        <v>459</v>
      </c>
      <c r="E328" s="142">
        <v>77</v>
      </c>
      <c r="F328" s="51" t="str">
        <f t="shared" si="19"/>
        <v>Khá</v>
      </c>
      <c r="G328" s="142">
        <v>77</v>
      </c>
      <c r="H328" s="51" t="str">
        <f t="shared" ref="H328:H391" si="24">IF(G328&gt;=90,"Xuất sắc",IF(AND(G328&lt;90,G328&gt;=80),"Tốt",IF(AND(G328&lt;80,G328&gt;=65),"Khá",IF(AND(G328&lt;65,G328&gt;=50),"Trung bình",IF(AND(G328&lt;50,G328&gt;=35),"Yếu",IF(AND(G328&lt;35,G328&gt;=1),"Kém",IF(AND(G328&lt;1),"Không xếp loại")))))))</f>
        <v>Khá</v>
      </c>
      <c r="I328" s="117">
        <f t="shared" si="23"/>
        <v>77</v>
      </c>
      <c r="J328" s="51" t="str">
        <f t="shared" ref="J328:J391" si="25">IF(I328&gt;=90,"Xuất sắc",IF(AND(I328&lt;90,I328&gt;=80),"Tốt",IF(AND(I328&lt;80,I328&gt;=65),"Khá",IF(AND(I328&lt;65,I328&gt;=50),"Trung bình",IF(AND(I328&lt;50,I328&gt;=35),"Yếu",IF(AND(I328&lt;35,I328&gt;=1),"Kém",IF(AND(I328&lt;1),"Không xếp loại")))))))</f>
        <v>Khá</v>
      </c>
      <c r="K328" s="109" t="s">
        <v>440</v>
      </c>
      <c r="L328" s="226"/>
      <c r="M328" s="17" t="s">
        <v>342</v>
      </c>
    </row>
    <row r="329" spans="1:13" s="16" customFormat="1" ht="18" customHeight="1" x14ac:dyDescent="0.25">
      <c r="A329" s="130">
        <v>322</v>
      </c>
      <c r="B329" s="142">
        <v>20</v>
      </c>
      <c r="C329" s="159" t="s">
        <v>1264</v>
      </c>
      <c r="D329" s="142" t="s">
        <v>460</v>
      </c>
      <c r="E329" s="142">
        <v>83</v>
      </c>
      <c r="F329" s="51" t="str">
        <f t="shared" ref="F329:F392" si="26">IF(E329&gt;=90,"Xuất sắc",IF(AND(E329&lt;90,E329&gt;=80),"Tốt",IF(AND(E329&lt;80,E329&gt;=65),"Khá",IF(AND(E329&lt;65,E329&gt;=50),"Trung bình",IF(AND(E329&lt;50,E329&gt;=35),"Yếu",IF(AND(E329&lt;35,E329&gt;=1),"Kém",IF(AND(E329&lt;1),"Không xếp loại")))))))</f>
        <v>Tốt</v>
      </c>
      <c r="G329" s="142">
        <v>81</v>
      </c>
      <c r="H329" s="51" t="str">
        <f t="shared" si="24"/>
        <v>Tốt</v>
      </c>
      <c r="I329" s="117">
        <f t="shared" si="23"/>
        <v>82</v>
      </c>
      <c r="J329" s="51" t="str">
        <f t="shared" si="25"/>
        <v>Tốt</v>
      </c>
      <c r="K329" s="109" t="s">
        <v>440</v>
      </c>
      <c r="L329" s="226"/>
      <c r="M329" s="17" t="s">
        <v>342</v>
      </c>
    </row>
    <row r="330" spans="1:13" s="16" customFormat="1" ht="18" customHeight="1" x14ac:dyDescent="0.25">
      <c r="A330" s="130">
        <v>323</v>
      </c>
      <c r="B330" s="142">
        <v>21</v>
      </c>
      <c r="C330" s="143" t="s">
        <v>1265</v>
      </c>
      <c r="D330" s="142" t="s">
        <v>461</v>
      </c>
      <c r="E330" s="142">
        <v>84</v>
      </c>
      <c r="F330" s="51" t="str">
        <f t="shared" si="26"/>
        <v>Tốt</v>
      </c>
      <c r="G330" s="142">
        <v>82</v>
      </c>
      <c r="H330" s="51" t="str">
        <f t="shared" si="24"/>
        <v>Tốt</v>
      </c>
      <c r="I330" s="117">
        <f t="shared" si="23"/>
        <v>83</v>
      </c>
      <c r="J330" s="51" t="str">
        <f t="shared" si="25"/>
        <v>Tốt</v>
      </c>
      <c r="K330" s="109" t="s">
        <v>440</v>
      </c>
      <c r="L330" s="226"/>
      <c r="M330" s="17" t="s">
        <v>342</v>
      </c>
    </row>
    <row r="331" spans="1:13" s="16" customFormat="1" ht="18" customHeight="1" x14ac:dyDescent="0.25">
      <c r="A331" s="130">
        <v>324</v>
      </c>
      <c r="B331" s="142">
        <v>22</v>
      </c>
      <c r="C331" s="143" t="s">
        <v>1266</v>
      </c>
      <c r="D331" s="142" t="s">
        <v>462</v>
      </c>
      <c r="E331" s="142">
        <v>85</v>
      </c>
      <c r="F331" s="51" t="str">
        <f t="shared" si="26"/>
        <v>Tốt</v>
      </c>
      <c r="G331" s="142">
        <v>85</v>
      </c>
      <c r="H331" s="51" t="str">
        <f t="shared" si="24"/>
        <v>Tốt</v>
      </c>
      <c r="I331" s="117">
        <f t="shared" si="23"/>
        <v>85</v>
      </c>
      <c r="J331" s="51" t="str">
        <f t="shared" si="25"/>
        <v>Tốt</v>
      </c>
      <c r="K331" s="109" t="s">
        <v>440</v>
      </c>
      <c r="L331" s="226"/>
      <c r="M331" s="17" t="s">
        <v>342</v>
      </c>
    </row>
    <row r="332" spans="1:13" s="16" customFormat="1" ht="18" customHeight="1" x14ac:dyDescent="0.25">
      <c r="A332" s="130">
        <v>325</v>
      </c>
      <c r="B332" s="142">
        <v>23</v>
      </c>
      <c r="C332" s="143" t="s">
        <v>1267</v>
      </c>
      <c r="D332" s="142" t="s">
        <v>463</v>
      </c>
      <c r="E332" s="142">
        <v>85</v>
      </c>
      <c r="F332" s="51" t="str">
        <f t="shared" si="26"/>
        <v>Tốt</v>
      </c>
      <c r="G332" s="142">
        <v>85</v>
      </c>
      <c r="H332" s="51" t="str">
        <f t="shared" si="24"/>
        <v>Tốt</v>
      </c>
      <c r="I332" s="117">
        <f t="shared" si="23"/>
        <v>85</v>
      </c>
      <c r="J332" s="51" t="str">
        <f t="shared" si="25"/>
        <v>Tốt</v>
      </c>
      <c r="K332" s="109" t="s">
        <v>440</v>
      </c>
      <c r="L332" s="226"/>
      <c r="M332" s="17" t="s">
        <v>342</v>
      </c>
    </row>
    <row r="333" spans="1:13" s="16" customFormat="1" ht="18" customHeight="1" x14ac:dyDescent="0.25">
      <c r="A333" s="130">
        <v>326</v>
      </c>
      <c r="B333" s="142">
        <v>24</v>
      </c>
      <c r="C333" s="143" t="s">
        <v>1268</v>
      </c>
      <c r="D333" s="142" t="s">
        <v>464</v>
      </c>
      <c r="E333" s="142">
        <v>84</v>
      </c>
      <c r="F333" s="51" t="str">
        <f t="shared" si="26"/>
        <v>Tốt</v>
      </c>
      <c r="G333" s="142">
        <v>82</v>
      </c>
      <c r="H333" s="51" t="str">
        <f t="shared" si="24"/>
        <v>Tốt</v>
      </c>
      <c r="I333" s="117">
        <f t="shared" si="23"/>
        <v>83</v>
      </c>
      <c r="J333" s="51" t="str">
        <f t="shared" si="25"/>
        <v>Tốt</v>
      </c>
      <c r="K333" s="109" t="s">
        <v>440</v>
      </c>
      <c r="L333" s="226"/>
      <c r="M333" s="17" t="s">
        <v>342</v>
      </c>
    </row>
    <row r="334" spans="1:13" s="16" customFormat="1" ht="18" customHeight="1" x14ac:dyDescent="0.25">
      <c r="A334" s="130">
        <v>327</v>
      </c>
      <c r="B334" s="142">
        <v>25</v>
      </c>
      <c r="C334" s="143" t="s">
        <v>1269</v>
      </c>
      <c r="D334" s="142" t="s">
        <v>465</v>
      </c>
      <c r="E334" s="142">
        <v>85</v>
      </c>
      <c r="F334" s="51" t="str">
        <f t="shared" si="26"/>
        <v>Tốt</v>
      </c>
      <c r="G334" s="142">
        <v>83</v>
      </c>
      <c r="H334" s="51" t="str">
        <f t="shared" si="24"/>
        <v>Tốt</v>
      </c>
      <c r="I334" s="117">
        <f t="shared" si="23"/>
        <v>84</v>
      </c>
      <c r="J334" s="51" t="str">
        <f t="shared" si="25"/>
        <v>Tốt</v>
      </c>
      <c r="K334" s="109" t="s">
        <v>440</v>
      </c>
      <c r="L334" s="226"/>
      <c r="M334" s="17" t="s">
        <v>342</v>
      </c>
    </row>
    <row r="335" spans="1:13" s="16" customFormat="1" ht="18" customHeight="1" x14ac:dyDescent="0.25">
      <c r="A335" s="130">
        <v>328</v>
      </c>
      <c r="B335" s="142">
        <v>26</v>
      </c>
      <c r="C335" s="143" t="s">
        <v>1270</v>
      </c>
      <c r="D335" s="142" t="s">
        <v>466</v>
      </c>
      <c r="E335" s="142">
        <v>84</v>
      </c>
      <c r="F335" s="51" t="str">
        <f t="shared" si="26"/>
        <v>Tốt</v>
      </c>
      <c r="G335" s="142">
        <v>84</v>
      </c>
      <c r="H335" s="51" t="str">
        <f t="shared" si="24"/>
        <v>Tốt</v>
      </c>
      <c r="I335" s="117">
        <f t="shared" si="23"/>
        <v>84</v>
      </c>
      <c r="J335" s="51" t="str">
        <f t="shared" si="25"/>
        <v>Tốt</v>
      </c>
      <c r="K335" s="109" t="s">
        <v>440</v>
      </c>
      <c r="L335" s="226"/>
      <c r="M335" s="17" t="s">
        <v>342</v>
      </c>
    </row>
    <row r="336" spans="1:13" s="16" customFormat="1" ht="18" customHeight="1" x14ac:dyDescent="0.25">
      <c r="A336" s="130">
        <v>329</v>
      </c>
      <c r="B336" s="142">
        <v>27</v>
      </c>
      <c r="C336" s="143" t="s">
        <v>1271</v>
      </c>
      <c r="D336" s="142" t="s">
        <v>467</v>
      </c>
      <c r="E336" s="142">
        <v>82</v>
      </c>
      <c r="F336" s="51" t="str">
        <f t="shared" si="26"/>
        <v>Tốt</v>
      </c>
      <c r="G336" s="142">
        <v>82</v>
      </c>
      <c r="H336" s="51" t="str">
        <f t="shared" si="24"/>
        <v>Tốt</v>
      </c>
      <c r="I336" s="117">
        <f t="shared" si="23"/>
        <v>82</v>
      </c>
      <c r="J336" s="51" t="str">
        <f t="shared" si="25"/>
        <v>Tốt</v>
      </c>
      <c r="K336" s="109" t="s">
        <v>440</v>
      </c>
      <c r="L336" s="226"/>
      <c r="M336" s="17" t="s">
        <v>342</v>
      </c>
    </row>
    <row r="337" spans="1:13" s="16" customFormat="1" ht="18" customHeight="1" x14ac:dyDescent="0.25">
      <c r="A337" s="130">
        <v>330</v>
      </c>
      <c r="B337" s="142">
        <v>28</v>
      </c>
      <c r="C337" s="143" t="s">
        <v>1272</v>
      </c>
      <c r="D337" s="142" t="s">
        <v>468</v>
      </c>
      <c r="E337" s="142">
        <v>82</v>
      </c>
      <c r="F337" s="51" t="str">
        <f t="shared" si="26"/>
        <v>Tốt</v>
      </c>
      <c r="G337" s="142">
        <v>84</v>
      </c>
      <c r="H337" s="51" t="str">
        <f t="shared" si="24"/>
        <v>Tốt</v>
      </c>
      <c r="I337" s="117">
        <f t="shared" si="23"/>
        <v>83</v>
      </c>
      <c r="J337" s="51" t="str">
        <f t="shared" si="25"/>
        <v>Tốt</v>
      </c>
      <c r="K337" s="109" t="s">
        <v>440</v>
      </c>
      <c r="L337" s="226"/>
      <c r="M337" s="17" t="s">
        <v>342</v>
      </c>
    </row>
    <row r="338" spans="1:13" s="16" customFormat="1" ht="18" customHeight="1" x14ac:dyDescent="0.25">
      <c r="A338" s="130">
        <v>331</v>
      </c>
      <c r="B338" s="142">
        <v>29</v>
      </c>
      <c r="C338" s="143" t="s">
        <v>1273</v>
      </c>
      <c r="D338" s="142" t="s">
        <v>469</v>
      </c>
      <c r="E338" s="142">
        <v>82</v>
      </c>
      <c r="F338" s="51" t="str">
        <f t="shared" si="26"/>
        <v>Tốt</v>
      </c>
      <c r="G338" s="142">
        <v>84</v>
      </c>
      <c r="H338" s="51" t="str">
        <f t="shared" si="24"/>
        <v>Tốt</v>
      </c>
      <c r="I338" s="117">
        <f t="shared" si="23"/>
        <v>83</v>
      </c>
      <c r="J338" s="51" t="str">
        <f t="shared" si="25"/>
        <v>Tốt</v>
      </c>
      <c r="K338" s="109" t="s">
        <v>440</v>
      </c>
      <c r="L338" s="226"/>
      <c r="M338" s="17" t="s">
        <v>342</v>
      </c>
    </row>
    <row r="339" spans="1:13" s="16" customFormat="1" ht="18" customHeight="1" x14ac:dyDescent="0.25">
      <c r="A339" s="130">
        <v>332</v>
      </c>
      <c r="B339" s="142">
        <v>30</v>
      </c>
      <c r="C339" s="143" t="s">
        <v>1274</v>
      </c>
      <c r="D339" s="142" t="s">
        <v>470</v>
      </c>
      <c r="E339" s="142">
        <v>82</v>
      </c>
      <c r="F339" s="51" t="str">
        <f t="shared" si="26"/>
        <v>Tốt</v>
      </c>
      <c r="G339" s="142">
        <v>82</v>
      </c>
      <c r="H339" s="51" t="str">
        <f t="shared" si="24"/>
        <v>Tốt</v>
      </c>
      <c r="I339" s="117">
        <f t="shared" si="23"/>
        <v>82</v>
      </c>
      <c r="J339" s="51" t="str">
        <f t="shared" si="25"/>
        <v>Tốt</v>
      </c>
      <c r="K339" s="109" t="s">
        <v>440</v>
      </c>
      <c r="L339" s="226"/>
      <c r="M339" s="17" t="s">
        <v>342</v>
      </c>
    </row>
    <row r="340" spans="1:13" s="16" customFormat="1" ht="18" customHeight="1" x14ac:dyDescent="0.25">
      <c r="A340" s="130">
        <v>333</v>
      </c>
      <c r="B340" s="142">
        <v>31</v>
      </c>
      <c r="C340" s="143" t="s">
        <v>1275</v>
      </c>
      <c r="D340" s="142" t="s">
        <v>471</v>
      </c>
      <c r="E340" s="142">
        <v>83</v>
      </c>
      <c r="F340" s="51" t="str">
        <f t="shared" si="26"/>
        <v>Tốt</v>
      </c>
      <c r="G340" s="142">
        <v>81</v>
      </c>
      <c r="H340" s="51" t="str">
        <f t="shared" si="24"/>
        <v>Tốt</v>
      </c>
      <c r="I340" s="117">
        <f t="shared" si="23"/>
        <v>82</v>
      </c>
      <c r="J340" s="51" t="str">
        <f t="shared" si="25"/>
        <v>Tốt</v>
      </c>
      <c r="K340" s="109" t="s">
        <v>440</v>
      </c>
      <c r="L340" s="226"/>
      <c r="M340" s="17" t="s">
        <v>342</v>
      </c>
    </row>
    <row r="341" spans="1:13" s="16" customFormat="1" ht="18" customHeight="1" x14ac:dyDescent="0.25">
      <c r="A341" s="130">
        <v>334</v>
      </c>
      <c r="B341" s="142">
        <v>32</v>
      </c>
      <c r="C341" s="159" t="s">
        <v>256</v>
      </c>
      <c r="D341" s="142" t="s">
        <v>472</v>
      </c>
      <c r="E341" s="142">
        <v>83</v>
      </c>
      <c r="F341" s="51" t="str">
        <f t="shared" si="26"/>
        <v>Tốt</v>
      </c>
      <c r="G341" s="142">
        <v>83</v>
      </c>
      <c r="H341" s="51" t="str">
        <f t="shared" si="24"/>
        <v>Tốt</v>
      </c>
      <c r="I341" s="117">
        <f t="shared" si="23"/>
        <v>83</v>
      </c>
      <c r="J341" s="51" t="str">
        <f t="shared" si="25"/>
        <v>Tốt</v>
      </c>
      <c r="K341" s="109" t="s">
        <v>440</v>
      </c>
      <c r="L341" s="226"/>
      <c r="M341" s="17" t="s">
        <v>342</v>
      </c>
    </row>
    <row r="342" spans="1:13" s="16" customFormat="1" ht="18" customHeight="1" x14ac:dyDescent="0.25">
      <c r="A342" s="130">
        <v>335</v>
      </c>
      <c r="B342" s="142">
        <v>33</v>
      </c>
      <c r="C342" s="159" t="s">
        <v>1276</v>
      </c>
      <c r="D342" s="142" t="s">
        <v>473</v>
      </c>
      <c r="E342" s="142">
        <v>81</v>
      </c>
      <c r="F342" s="51" t="str">
        <f t="shared" si="26"/>
        <v>Tốt</v>
      </c>
      <c r="G342" s="142">
        <v>81</v>
      </c>
      <c r="H342" s="51" t="str">
        <f t="shared" si="24"/>
        <v>Tốt</v>
      </c>
      <c r="I342" s="117">
        <f t="shared" si="23"/>
        <v>81</v>
      </c>
      <c r="J342" s="51" t="str">
        <f t="shared" si="25"/>
        <v>Tốt</v>
      </c>
      <c r="K342" s="109" t="s">
        <v>440</v>
      </c>
      <c r="L342" s="226"/>
      <c r="M342" s="17" t="s">
        <v>342</v>
      </c>
    </row>
    <row r="343" spans="1:13" s="16" customFormat="1" ht="18" customHeight="1" x14ac:dyDescent="0.25">
      <c r="A343" s="130">
        <v>336</v>
      </c>
      <c r="B343" s="142">
        <v>34</v>
      </c>
      <c r="C343" s="143" t="s">
        <v>1277</v>
      </c>
      <c r="D343" s="142" t="s">
        <v>474</v>
      </c>
      <c r="E343" s="142">
        <v>82</v>
      </c>
      <c r="F343" s="51" t="str">
        <f t="shared" si="26"/>
        <v>Tốt</v>
      </c>
      <c r="G343" s="142">
        <v>80</v>
      </c>
      <c r="H343" s="51" t="str">
        <f t="shared" si="24"/>
        <v>Tốt</v>
      </c>
      <c r="I343" s="117">
        <f t="shared" si="23"/>
        <v>81</v>
      </c>
      <c r="J343" s="51" t="str">
        <f t="shared" si="25"/>
        <v>Tốt</v>
      </c>
      <c r="K343" s="109" t="s">
        <v>440</v>
      </c>
      <c r="L343" s="226"/>
      <c r="M343" s="17" t="s">
        <v>342</v>
      </c>
    </row>
    <row r="344" spans="1:13" s="16" customFormat="1" ht="18" customHeight="1" x14ac:dyDescent="0.25">
      <c r="A344" s="130">
        <v>337</v>
      </c>
      <c r="B344" s="142">
        <v>35</v>
      </c>
      <c r="C344" s="143" t="s">
        <v>1278</v>
      </c>
      <c r="D344" s="142" t="s">
        <v>475</v>
      </c>
      <c r="E344" s="142">
        <v>83</v>
      </c>
      <c r="F344" s="51" t="str">
        <f t="shared" si="26"/>
        <v>Tốt</v>
      </c>
      <c r="G344" s="142">
        <v>81</v>
      </c>
      <c r="H344" s="51" t="str">
        <f t="shared" si="24"/>
        <v>Tốt</v>
      </c>
      <c r="I344" s="117">
        <f t="shared" si="23"/>
        <v>82</v>
      </c>
      <c r="J344" s="51" t="str">
        <f t="shared" si="25"/>
        <v>Tốt</v>
      </c>
      <c r="K344" s="109" t="s">
        <v>440</v>
      </c>
      <c r="L344" s="226"/>
      <c r="M344" s="17" t="s">
        <v>342</v>
      </c>
    </row>
    <row r="345" spans="1:13" s="16" customFormat="1" ht="18" customHeight="1" x14ac:dyDescent="0.25">
      <c r="A345" s="130">
        <v>338</v>
      </c>
      <c r="B345" s="142">
        <v>36</v>
      </c>
      <c r="C345" s="143" t="s">
        <v>1279</v>
      </c>
      <c r="D345" s="142" t="s">
        <v>476</v>
      </c>
      <c r="E345" s="142">
        <v>84</v>
      </c>
      <c r="F345" s="51" t="str">
        <f t="shared" si="26"/>
        <v>Tốt</v>
      </c>
      <c r="G345" s="142">
        <v>82</v>
      </c>
      <c r="H345" s="51" t="str">
        <f t="shared" si="24"/>
        <v>Tốt</v>
      </c>
      <c r="I345" s="117">
        <f t="shared" si="23"/>
        <v>83</v>
      </c>
      <c r="J345" s="51" t="str">
        <f t="shared" si="25"/>
        <v>Tốt</v>
      </c>
      <c r="K345" s="109" t="s">
        <v>440</v>
      </c>
      <c r="L345" s="226"/>
      <c r="M345" s="17" t="s">
        <v>342</v>
      </c>
    </row>
    <row r="346" spans="1:13" s="16" customFormat="1" ht="18" customHeight="1" x14ac:dyDescent="0.25">
      <c r="A346" s="130">
        <v>339</v>
      </c>
      <c r="B346" s="142">
        <v>37</v>
      </c>
      <c r="C346" s="143" t="s">
        <v>1280</v>
      </c>
      <c r="D346" s="142" t="s">
        <v>477</v>
      </c>
      <c r="E346" s="142">
        <v>88</v>
      </c>
      <c r="F346" s="51" t="str">
        <f t="shared" si="26"/>
        <v>Tốt</v>
      </c>
      <c r="G346" s="142">
        <v>90</v>
      </c>
      <c r="H346" s="51" t="str">
        <f t="shared" si="24"/>
        <v>Xuất sắc</v>
      </c>
      <c r="I346" s="117">
        <f t="shared" si="23"/>
        <v>89</v>
      </c>
      <c r="J346" s="51" t="str">
        <f t="shared" si="25"/>
        <v>Tốt</v>
      </c>
      <c r="K346" s="109" t="s">
        <v>440</v>
      </c>
      <c r="L346" s="226"/>
      <c r="M346" s="17" t="s">
        <v>342</v>
      </c>
    </row>
    <row r="347" spans="1:13" s="16" customFormat="1" ht="18" customHeight="1" x14ac:dyDescent="0.25">
      <c r="A347" s="130">
        <v>340</v>
      </c>
      <c r="B347" s="142">
        <v>38</v>
      </c>
      <c r="C347" s="143" t="s">
        <v>1281</v>
      </c>
      <c r="D347" s="142" t="s">
        <v>478</v>
      </c>
      <c r="E347" s="142">
        <v>83</v>
      </c>
      <c r="F347" s="51" t="str">
        <f t="shared" si="26"/>
        <v>Tốt</v>
      </c>
      <c r="G347" s="142">
        <v>87</v>
      </c>
      <c r="H347" s="51" t="str">
        <f t="shared" si="24"/>
        <v>Tốt</v>
      </c>
      <c r="I347" s="117">
        <f t="shared" si="23"/>
        <v>85</v>
      </c>
      <c r="J347" s="51" t="str">
        <f t="shared" si="25"/>
        <v>Tốt</v>
      </c>
      <c r="K347" s="109" t="s">
        <v>440</v>
      </c>
      <c r="L347" s="226"/>
      <c r="M347" s="17" t="s">
        <v>342</v>
      </c>
    </row>
    <row r="348" spans="1:13" s="16" customFormat="1" ht="18" customHeight="1" x14ac:dyDescent="0.25">
      <c r="A348" s="130">
        <v>341</v>
      </c>
      <c r="B348" s="142">
        <v>39</v>
      </c>
      <c r="C348" s="143" t="s">
        <v>1282</v>
      </c>
      <c r="D348" s="142" t="s">
        <v>479</v>
      </c>
      <c r="E348" s="142">
        <v>82</v>
      </c>
      <c r="F348" s="51" t="str">
        <f t="shared" si="26"/>
        <v>Tốt</v>
      </c>
      <c r="G348" s="142">
        <v>80</v>
      </c>
      <c r="H348" s="51" t="str">
        <f t="shared" si="24"/>
        <v>Tốt</v>
      </c>
      <c r="I348" s="117">
        <f t="shared" si="23"/>
        <v>81</v>
      </c>
      <c r="J348" s="51" t="str">
        <f t="shared" si="25"/>
        <v>Tốt</v>
      </c>
      <c r="K348" s="109" t="s">
        <v>440</v>
      </c>
      <c r="L348" s="226"/>
      <c r="M348" s="17" t="s">
        <v>342</v>
      </c>
    </row>
    <row r="349" spans="1:13" s="16" customFormat="1" ht="18" customHeight="1" x14ac:dyDescent="0.25">
      <c r="A349" s="130">
        <v>342</v>
      </c>
      <c r="B349" s="142">
        <v>40</v>
      </c>
      <c r="C349" s="143" t="s">
        <v>1283</v>
      </c>
      <c r="D349" s="142" t="s">
        <v>480</v>
      </c>
      <c r="E349" s="142">
        <v>88</v>
      </c>
      <c r="F349" s="51" t="str">
        <f t="shared" si="26"/>
        <v>Tốt</v>
      </c>
      <c r="G349" s="142">
        <v>84</v>
      </c>
      <c r="H349" s="51" t="str">
        <f t="shared" si="24"/>
        <v>Tốt</v>
      </c>
      <c r="I349" s="117">
        <f t="shared" si="23"/>
        <v>86</v>
      </c>
      <c r="J349" s="51" t="str">
        <f t="shared" si="25"/>
        <v>Tốt</v>
      </c>
      <c r="K349" s="109" t="s">
        <v>440</v>
      </c>
      <c r="L349" s="226"/>
      <c r="M349" s="17" t="s">
        <v>342</v>
      </c>
    </row>
    <row r="350" spans="1:13" s="16" customFormat="1" ht="18" customHeight="1" x14ac:dyDescent="0.25">
      <c r="A350" s="130">
        <v>343</v>
      </c>
      <c r="B350" s="142">
        <v>41</v>
      </c>
      <c r="C350" s="143" t="s">
        <v>92</v>
      </c>
      <c r="D350" s="142" t="s">
        <v>481</v>
      </c>
      <c r="E350" s="142">
        <v>87</v>
      </c>
      <c r="F350" s="51" t="str">
        <f t="shared" si="26"/>
        <v>Tốt</v>
      </c>
      <c r="G350" s="142">
        <v>85</v>
      </c>
      <c r="H350" s="51" t="str">
        <f t="shared" si="24"/>
        <v>Tốt</v>
      </c>
      <c r="I350" s="117">
        <f t="shared" si="23"/>
        <v>86</v>
      </c>
      <c r="J350" s="51" t="str">
        <f t="shared" si="25"/>
        <v>Tốt</v>
      </c>
      <c r="K350" s="109" t="s">
        <v>440</v>
      </c>
      <c r="L350" s="226"/>
      <c r="M350" s="17" t="s">
        <v>342</v>
      </c>
    </row>
    <row r="351" spans="1:13" s="16" customFormat="1" ht="18" customHeight="1" x14ac:dyDescent="0.25">
      <c r="A351" s="130">
        <v>344</v>
      </c>
      <c r="B351" s="142">
        <v>42</v>
      </c>
      <c r="C351" s="143" t="s">
        <v>117</v>
      </c>
      <c r="D351" s="142" t="s">
        <v>482</v>
      </c>
      <c r="E351" s="142">
        <v>89</v>
      </c>
      <c r="F351" s="51" t="str">
        <f t="shared" si="26"/>
        <v>Tốt</v>
      </c>
      <c r="G351" s="142">
        <v>89</v>
      </c>
      <c r="H351" s="51" t="str">
        <f t="shared" si="24"/>
        <v>Tốt</v>
      </c>
      <c r="I351" s="117">
        <f t="shared" si="23"/>
        <v>89</v>
      </c>
      <c r="J351" s="51" t="str">
        <f t="shared" si="25"/>
        <v>Tốt</v>
      </c>
      <c r="K351" s="109" t="s">
        <v>440</v>
      </c>
      <c r="L351" s="226"/>
      <c r="M351" s="17" t="s">
        <v>342</v>
      </c>
    </row>
    <row r="352" spans="1:13" s="16" customFormat="1" ht="18" customHeight="1" x14ac:dyDescent="0.25">
      <c r="A352" s="130">
        <v>345</v>
      </c>
      <c r="B352" s="142">
        <v>43</v>
      </c>
      <c r="C352" s="143" t="s">
        <v>1284</v>
      </c>
      <c r="D352" s="142" t="s">
        <v>483</v>
      </c>
      <c r="E352" s="142">
        <v>88</v>
      </c>
      <c r="F352" s="51" t="str">
        <f t="shared" si="26"/>
        <v>Tốt</v>
      </c>
      <c r="G352" s="142">
        <v>90</v>
      </c>
      <c r="H352" s="51" t="str">
        <f t="shared" si="24"/>
        <v>Xuất sắc</v>
      </c>
      <c r="I352" s="117">
        <f t="shared" si="23"/>
        <v>89</v>
      </c>
      <c r="J352" s="51" t="str">
        <f t="shared" si="25"/>
        <v>Tốt</v>
      </c>
      <c r="K352" s="109" t="s">
        <v>440</v>
      </c>
      <c r="L352" s="226"/>
      <c r="M352" s="17" t="s">
        <v>342</v>
      </c>
    </row>
    <row r="353" spans="1:13" s="16" customFormat="1" ht="18" customHeight="1" x14ac:dyDescent="0.25">
      <c r="A353" s="130">
        <v>346</v>
      </c>
      <c r="B353" s="142">
        <v>44</v>
      </c>
      <c r="C353" s="143" t="s">
        <v>236</v>
      </c>
      <c r="D353" s="142" t="s">
        <v>484</v>
      </c>
      <c r="E353" s="142">
        <v>83</v>
      </c>
      <c r="F353" s="51" t="str">
        <f t="shared" si="26"/>
        <v>Tốt</v>
      </c>
      <c r="G353" s="142">
        <v>83</v>
      </c>
      <c r="H353" s="51" t="str">
        <f t="shared" si="24"/>
        <v>Tốt</v>
      </c>
      <c r="I353" s="117">
        <f t="shared" si="23"/>
        <v>83</v>
      </c>
      <c r="J353" s="51" t="str">
        <f t="shared" si="25"/>
        <v>Tốt</v>
      </c>
      <c r="K353" s="109" t="s">
        <v>440</v>
      </c>
      <c r="L353" s="226"/>
      <c r="M353" s="17" t="s">
        <v>342</v>
      </c>
    </row>
    <row r="354" spans="1:13" s="16" customFormat="1" ht="18" customHeight="1" x14ac:dyDescent="0.25">
      <c r="A354" s="130">
        <v>347</v>
      </c>
      <c r="B354" s="142">
        <v>45</v>
      </c>
      <c r="C354" s="143" t="s">
        <v>1285</v>
      </c>
      <c r="D354" s="142" t="s">
        <v>485</v>
      </c>
      <c r="E354" s="142">
        <v>87</v>
      </c>
      <c r="F354" s="51" t="str">
        <f t="shared" si="26"/>
        <v>Tốt</v>
      </c>
      <c r="G354" s="142">
        <v>87</v>
      </c>
      <c r="H354" s="51" t="str">
        <f t="shared" si="24"/>
        <v>Tốt</v>
      </c>
      <c r="I354" s="117">
        <f t="shared" si="23"/>
        <v>87</v>
      </c>
      <c r="J354" s="51" t="str">
        <f t="shared" si="25"/>
        <v>Tốt</v>
      </c>
      <c r="K354" s="109" t="s">
        <v>440</v>
      </c>
      <c r="L354" s="226"/>
      <c r="M354" s="17" t="s">
        <v>342</v>
      </c>
    </row>
    <row r="355" spans="1:13" s="16" customFormat="1" ht="18" customHeight="1" x14ac:dyDescent="0.25">
      <c r="A355" s="130">
        <v>348</v>
      </c>
      <c r="B355" s="142">
        <v>46</v>
      </c>
      <c r="C355" s="143" t="s">
        <v>1286</v>
      </c>
      <c r="D355" s="142" t="s">
        <v>486</v>
      </c>
      <c r="E355" s="142">
        <v>84</v>
      </c>
      <c r="F355" s="51" t="str">
        <f t="shared" si="26"/>
        <v>Tốt</v>
      </c>
      <c r="G355" s="142">
        <v>74</v>
      </c>
      <c r="H355" s="51" t="str">
        <f t="shared" si="24"/>
        <v>Khá</v>
      </c>
      <c r="I355" s="117">
        <f t="shared" si="23"/>
        <v>79</v>
      </c>
      <c r="J355" s="51" t="str">
        <f t="shared" si="25"/>
        <v>Khá</v>
      </c>
      <c r="K355" s="109" t="s">
        <v>440</v>
      </c>
      <c r="L355" s="226"/>
      <c r="M355" s="17" t="s">
        <v>342</v>
      </c>
    </row>
    <row r="356" spans="1:13" s="16" customFormat="1" ht="18" customHeight="1" x14ac:dyDescent="0.25">
      <c r="A356" s="130">
        <v>349</v>
      </c>
      <c r="B356" s="142">
        <v>47</v>
      </c>
      <c r="C356" s="143" t="s">
        <v>1287</v>
      </c>
      <c r="D356" s="142" t="s">
        <v>487</v>
      </c>
      <c r="E356" s="142">
        <v>87</v>
      </c>
      <c r="F356" s="51" t="str">
        <f t="shared" si="26"/>
        <v>Tốt</v>
      </c>
      <c r="G356" s="142">
        <v>89</v>
      </c>
      <c r="H356" s="51" t="str">
        <f t="shared" si="24"/>
        <v>Tốt</v>
      </c>
      <c r="I356" s="117">
        <f t="shared" si="23"/>
        <v>88</v>
      </c>
      <c r="J356" s="51" t="str">
        <f t="shared" si="25"/>
        <v>Tốt</v>
      </c>
      <c r="K356" s="109" t="s">
        <v>440</v>
      </c>
      <c r="L356" s="226"/>
      <c r="M356" s="17" t="s">
        <v>342</v>
      </c>
    </row>
    <row r="357" spans="1:13" s="16" customFormat="1" ht="18" customHeight="1" x14ac:dyDescent="0.25">
      <c r="A357" s="130">
        <v>350</v>
      </c>
      <c r="B357" s="142">
        <v>48</v>
      </c>
      <c r="C357" s="143" t="s">
        <v>1288</v>
      </c>
      <c r="D357" s="142" t="s">
        <v>488</v>
      </c>
      <c r="E357" s="142">
        <v>82</v>
      </c>
      <c r="F357" s="51" t="str">
        <f t="shared" si="26"/>
        <v>Tốt</v>
      </c>
      <c r="G357" s="142">
        <v>78</v>
      </c>
      <c r="H357" s="51" t="str">
        <f t="shared" si="24"/>
        <v>Khá</v>
      </c>
      <c r="I357" s="117">
        <f t="shared" si="23"/>
        <v>80</v>
      </c>
      <c r="J357" s="51" t="str">
        <f t="shared" si="25"/>
        <v>Tốt</v>
      </c>
      <c r="K357" s="109" t="s">
        <v>440</v>
      </c>
      <c r="L357" s="226"/>
      <c r="M357" s="17" t="s">
        <v>342</v>
      </c>
    </row>
    <row r="358" spans="1:13" s="16" customFormat="1" ht="18" customHeight="1" x14ac:dyDescent="0.25">
      <c r="A358" s="130">
        <v>351</v>
      </c>
      <c r="B358" s="142">
        <v>49</v>
      </c>
      <c r="C358" s="143" t="s">
        <v>1289</v>
      </c>
      <c r="D358" s="142" t="s">
        <v>489</v>
      </c>
      <c r="E358" s="142">
        <v>84</v>
      </c>
      <c r="F358" s="51" t="str">
        <f t="shared" si="26"/>
        <v>Tốt</v>
      </c>
      <c r="G358" s="142">
        <v>84</v>
      </c>
      <c r="H358" s="51" t="str">
        <f t="shared" si="24"/>
        <v>Tốt</v>
      </c>
      <c r="I358" s="117">
        <f t="shared" si="23"/>
        <v>84</v>
      </c>
      <c r="J358" s="51" t="str">
        <f t="shared" si="25"/>
        <v>Tốt</v>
      </c>
      <c r="K358" s="109" t="s">
        <v>440</v>
      </c>
      <c r="L358" s="226"/>
      <c r="M358" s="17" t="s">
        <v>342</v>
      </c>
    </row>
    <row r="359" spans="1:13" s="16" customFormat="1" ht="18" customHeight="1" x14ac:dyDescent="0.25">
      <c r="A359" s="130">
        <v>352</v>
      </c>
      <c r="B359" s="142">
        <v>50</v>
      </c>
      <c r="C359" s="143" t="s">
        <v>1290</v>
      </c>
      <c r="D359" s="142" t="s">
        <v>490</v>
      </c>
      <c r="E359" s="142">
        <v>85</v>
      </c>
      <c r="F359" s="51" t="str">
        <f t="shared" si="26"/>
        <v>Tốt</v>
      </c>
      <c r="G359" s="142">
        <v>83</v>
      </c>
      <c r="H359" s="51" t="str">
        <f t="shared" si="24"/>
        <v>Tốt</v>
      </c>
      <c r="I359" s="117">
        <f t="shared" si="23"/>
        <v>84</v>
      </c>
      <c r="J359" s="51" t="str">
        <f t="shared" si="25"/>
        <v>Tốt</v>
      </c>
      <c r="K359" s="109" t="s">
        <v>440</v>
      </c>
      <c r="L359" s="226"/>
      <c r="M359" s="17" t="s">
        <v>342</v>
      </c>
    </row>
    <row r="360" spans="1:13" s="16" customFormat="1" ht="18" customHeight="1" x14ac:dyDescent="0.25">
      <c r="A360" s="130">
        <v>353</v>
      </c>
      <c r="B360" s="142">
        <v>51</v>
      </c>
      <c r="C360" s="143" t="s">
        <v>1291</v>
      </c>
      <c r="D360" s="142" t="s">
        <v>491</v>
      </c>
      <c r="E360" s="142">
        <v>87</v>
      </c>
      <c r="F360" s="51" t="str">
        <f t="shared" si="26"/>
        <v>Tốt</v>
      </c>
      <c r="G360" s="142">
        <v>83</v>
      </c>
      <c r="H360" s="51" t="str">
        <f t="shared" si="24"/>
        <v>Tốt</v>
      </c>
      <c r="I360" s="117">
        <f t="shared" si="23"/>
        <v>85</v>
      </c>
      <c r="J360" s="51" t="str">
        <f t="shared" si="25"/>
        <v>Tốt</v>
      </c>
      <c r="K360" s="109" t="s">
        <v>440</v>
      </c>
      <c r="L360" s="226"/>
      <c r="M360" s="17" t="s">
        <v>342</v>
      </c>
    </row>
    <row r="361" spans="1:13" s="16" customFormat="1" ht="18" customHeight="1" x14ac:dyDescent="0.25">
      <c r="A361" s="130">
        <v>354</v>
      </c>
      <c r="B361" s="142">
        <v>52</v>
      </c>
      <c r="C361" s="143" t="s">
        <v>1292</v>
      </c>
      <c r="D361" s="142" t="s">
        <v>492</v>
      </c>
      <c r="E361" s="142">
        <v>79</v>
      </c>
      <c r="F361" s="51" t="str">
        <f t="shared" si="26"/>
        <v>Khá</v>
      </c>
      <c r="G361" s="142">
        <v>83</v>
      </c>
      <c r="H361" s="51" t="str">
        <f t="shared" si="24"/>
        <v>Tốt</v>
      </c>
      <c r="I361" s="117">
        <f t="shared" si="23"/>
        <v>81</v>
      </c>
      <c r="J361" s="51" t="str">
        <f t="shared" si="25"/>
        <v>Tốt</v>
      </c>
      <c r="K361" s="109" t="s">
        <v>440</v>
      </c>
      <c r="L361" s="226"/>
      <c r="M361" s="17" t="s">
        <v>342</v>
      </c>
    </row>
    <row r="362" spans="1:13" s="16" customFormat="1" ht="18" customHeight="1" x14ac:dyDescent="0.25">
      <c r="A362" s="130">
        <v>355</v>
      </c>
      <c r="B362" s="142">
        <v>53</v>
      </c>
      <c r="C362" s="143" t="s">
        <v>772</v>
      </c>
      <c r="D362" s="142" t="s">
        <v>493</v>
      </c>
      <c r="E362" s="142">
        <v>79</v>
      </c>
      <c r="F362" s="51" t="str">
        <f t="shared" si="26"/>
        <v>Khá</v>
      </c>
      <c r="G362" s="142">
        <v>64</v>
      </c>
      <c r="H362" s="51" t="str">
        <f t="shared" si="24"/>
        <v>Trung bình</v>
      </c>
      <c r="I362" s="117">
        <f t="shared" si="23"/>
        <v>71.5</v>
      </c>
      <c r="J362" s="51" t="str">
        <f t="shared" si="25"/>
        <v>Khá</v>
      </c>
      <c r="K362" s="109" t="s">
        <v>440</v>
      </c>
      <c r="L362" s="226"/>
      <c r="M362" s="17" t="s">
        <v>342</v>
      </c>
    </row>
    <row r="363" spans="1:13" s="16" customFormat="1" ht="18" customHeight="1" x14ac:dyDescent="0.25">
      <c r="A363" s="130">
        <v>356</v>
      </c>
      <c r="B363" s="142">
        <v>54</v>
      </c>
      <c r="C363" s="143" t="s">
        <v>1293</v>
      </c>
      <c r="D363" s="142" t="s">
        <v>494</v>
      </c>
      <c r="E363" s="142">
        <v>87</v>
      </c>
      <c r="F363" s="51" t="str">
        <f t="shared" si="26"/>
        <v>Tốt</v>
      </c>
      <c r="G363" s="142">
        <v>90</v>
      </c>
      <c r="H363" s="51" t="str">
        <f t="shared" si="24"/>
        <v>Xuất sắc</v>
      </c>
      <c r="I363" s="117">
        <f t="shared" si="23"/>
        <v>88.5</v>
      </c>
      <c r="J363" s="51" t="str">
        <f t="shared" si="25"/>
        <v>Tốt</v>
      </c>
      <c r="K363" s="109" t="s">
        <v>440</v>
      </c>
      <c r="L363" s="226"/>
      <c r="M363" s="17" t="s">
        <v>342</v>
      </c>
    </row>
    <row r="364" spans="1:13" s="16" customFormat="1" ht="18" customHeight="1" x14ac:dyDescent="0.25">
      <c r="A364" s="130">
        <v>357</v>
      </c>
      <c r="B364" s="142">
        <v>55</v>
      </c>
      <c r="C364" s="143" t="s">
        <v>1294</v>
      </c>
      <c r="D364" s="142" t="s">
        <v>495</v>
      </c>
      <c r="E364" s="142">
        <v>84</v>
      </c>
      <c r="F364" s="51" t="str">
        <f t="shared" si="26"/>
        <v>Tốt</v>
      </c>
      <c r="G364" s="142">
        <v>80</v>
      </c>
      <c r="H364" s="51" t="str">
        <f t="shared" si="24"/>
        <v>Tốt</v>
      </c>
      <c r="I364" s="117">
        <f t="shared" si="23"/>
        <v>82</v>
      </c>
      <c r="J364" s="51" t="str">
        <f t="shared" si="25"/>
        <v>Tốt</v>
      </c>
      <c r="K364" s="109" t="s">
        <v>440</v>
      </c>
      <c r="L364" s="226"/>
      <c r="M364" s="17" t="s">
        <v>342</v>
      </c>
    </row>
    <row r="365" spans="1:13" s="16" customFormat="1" ht="18" customHeight="1" x14ac:dyDescent="0.25">
      <c r="A365" s="130">
        <v>358</v>
      </c>
      <c r="B365" s="142">
        <v>56</v>
      </c>
      <c r="C365" s="143" t="s">
        <v>1295</v>
      </c>
      <c r="D365" s="142" t="s">
        <v>496</v>
      </c>
      <c r="E365" s="142">
        <v>87</v>
      </c>
      <c r="F365" s="51" t="str">
        <f t="shared" si="26"/>
        <v>Tốt</v>
      </c>
      <c r="G365" s="142">
        <v>89</v>
      </c>
      <c r="H365" s="51" t="str">
        <f t="shared" si="24"/>
        <v>Tốt</v>
      </c>
      <c r="I365" s="117">
        <f t="shared" si="23"/>
        <v>88</v>
      </c>
      <c r="J365" s="51" t="str">
        <f t="shared" si="25"/>
        <v>Tốt</v>
      </c>
      <c r="K365" s="109" t="s">
        <v>440</v>
      </c>
      <c r="L365" s="226"/>
      <c r="M365" s="17" t="s">
        <v>342</v>
      </c>
    </row>
    <row r="366" spans="1:13" s="16" customFormat="1" ht="18" customHeight="1" x14ac:dyDescent="0.25">
      <c r="A366" s="130">
        <v>359</v>
      </c>
      <c r="B366" s="142">
        <v>57</v>
      </c>
      <c r="C366" s="143" t="s">
        <v>1296</v>
      </c>
      <c r="D366" s="142" t="s">
        <v>497</v>
      </c>
      <c r="E366" s="142">
        <v>95</v>
      </c>
      <c r="F366" s="51" t="str">
        <f t="shared" si="26"/>
        <v>Xuất sắc</v>
      </c>
      <c r="G366" s="142">
        <v>93</v>
      </c>
      <c r="H366" s="51" t="str">
        <f t="shared" si="24"/>
        <v>Xuất sắc</v>
      </c>
      <c r="I366" s="117">
        <f t="shared" si="23"/>
        <v>94</v>
      </c>
      <c r="J366" s="51" t="str">
        <f t="shared" si="25"/>
        <v>Xuất sắc</v>
      </c>
      <c r="K366" s="109" t="s">
        <v>440</v>
      </c>
      <c r="L366" s="226"/>
      <c r="M366" s="17" t="s">
        <v>342</v>
      </c>
    </row>
    <row r="367" spans="1:13" s="16" customFormat="1" ht="18" customHeight="1" x14ac:dyDescent="0.25">
      <c r="A367" s="130">
        <v>360</v>
      </c>
      <c r="B367" s="142">
        <v>58</v>
      </c>
      <c r="C367" s="143" t="s">
        <v>1297</v>
      </c>
      <c r="D367" s="142" t="s">
        <v>498</v>
      </c>
      <c r="E367" s="142">
        <v>81</v>
      </c>
      <c r="F367" s="51" t="str">
        <f t="shared" si="26"/>
        <v>Tốt</v>
      </c>
      <c r="G367" s="142">
        <v>79</v>
      </c>
      <c r="H367" s="51" t="str">
        <f t="shared" si="24"/>
        <v>Khá</v>
      </c>
      <c r="I367" s="117">
        <f t="shared" ref="I367:I430" si="27">(E367+G367)/2</f>
        <v>80</v>
      </c>
      <c r="J367" s="51" t="str">
        <f t="shared" si="25"/>
        <v>Tốt</v>
      </c>
      <c r="K367" s="109" t="s">
        <v>440</v>
      </c>
      <c r="L367" s="226"/>
      <c r="M367" s="17" t="s">
        <v>342</v>
      </c>
    </row>
    <row r="368" spans="1:13" s="16" customFormat="1" ht="18" customHeight="1" x14ac:dyDescent="0.25">
      <c r="A368" s="130">
        <v>361</v>
      </c>
      <c r="B368" s="142">
        <v>59</v>
      </c>
      <c r="C368" s="143" t="s">
        <v>1298</v>
      </c>
      <c r="D368" s="142" t="s">
        <v>499</v>
      </c>
      <c r="E368" s="142">
        <v>87</v>
      </c>
      <c r="F368" s="51" t="str">
        <f t="shared" si="26"/>
        <v>Tốt</v>
      </c>
      <c r="G368" s="142">
        <v>85</v>
      </c>
      <c r="H368" s="51" t="str">
        <f t="shared" si="24"/>
        <v>Tốt</v>
      </c>
      <c r="I368" s="117">
        <f t="shared" si="27"/>
        <v>86</v>
      </c>
      <c r="J368" s="51" t="str">
        <f t="shared" si="25"/>
        <v>Tốt</v>
      </c>
      <c r="K368" s="109" t="s">
        <v>440</v>
      </c>
      <c r="L368" s="226"/>
      <c r="M368" s="17" t="s">
        <v>342</v>
      </c>
    </row>
    <row r="369" spans="1:13" s="16" customFormat="1" ht="18" customHeight="1" x14ac:dyDescent="0.25">
      <c r="A369" s="130">
        <v>362</v>
      </c>
      <c r="B369" s="142">
        <v>60</v>
      </c>
      <c r="C369" s="143" t="s">
        <v>1299</v>
      </c>
      <c r="D369" s="142" t="s">
        <v>500</v>
      </c>
      <c r="E369" s="142">
        <v>80</v>
      </c>
      <c r="F369" s="51" t="str">
        <f t="shared" si="26"/>
        <v>Tốt</v>
      </c>
      <c r="G369" s="142">
        <v>80</v>
      </c>
      <c r="H369" s="51" t="str">
        <f t="shared" si="24"/>
        <v>Tốt</v>
      </c>
      <c r="I369" s="117">
        <f t="shared" si="27"/>
        <v>80</v>
      </c>
      <c r="J369" s="51" t="str">
        <f t="shared" si="25"/>
        <v>Tốt</v>
      </c>
      <c r="K369" s="109" t="s">
        <v>440</v>
      </c>
      <c r="L369" s="226"/>
      <c r="M369" s="17" t="s">
        <v>342</v>
      </c>
    </row>
    <row r="370" spans="1:13" s="16" customFormat="1" ht="18" customHeight="1" x14ac:dyDescent="0.25">
      <c r="A370" s="130">
        <v>363</v>
      </c>
      <c r="B370" s="142">
        <v>1</v>
      </c>
      <c r="C370" s="143" t="s">
        <v>1300</v>
      </c>
      <c r="D370" s="142" t="s">
        <v>502</v>
      </c>
      <c r="E370" s="142">
        <v>83</v>
      </c>
      <c r="F370" s="51" t="str">
        <f t="shared" si="26"/>
        <v>Tốt</v>
      </c>
      <c r="G370" s="142">
        <v>83</v>
      </c>
      <c r="H370" s="51" t="str">
        <f t="shared" si="24"/>
        <v>Tốt</v>
      </c>
      <c r="I370" s="117">
        <f t="shared" si="27"/>
        <v>83</v>
      </c>
      <c r="J370" s="51" t="str">
        <f t="shared" si="25"/>
        <v>Tốt</v>
      </c>
      <c r="K370" s="109" t="s">
        <v>501</v>
      </c>
      <c r="L370" s="226"/>
      <c r="M370" s="17" t="s">
        <v>342</v>
      </c>
    </row>
    <row r="371" spans="1:13" s="16" customFormat="1" ht="18" customHeight="1" x14ac:dyDescent="0.25">
      <c r="A371" s="130">
        <v>364</v>
      </c>
      <c r="B371" s="142">
        <v>2</v>
      </c>
      <c r="C371" s="143" t="s">
        <v>1301</v>
      </c>
      <c r="D371" s="142" t="s">
        <v>503</v>
      </c>
      <c r="E371" s="142">
        <v>79</v>
      </c>
      <c r="F371" s="51" t="str">
        <f t="shared" si="26"/>
        <v>Khá</v>
      </c>
      <c r="G371" s="142">
        <v>81</v>
      </c>
      <c r="H371" s="51" t="str">
        <f t="shared" si="24"/>
        <v>Tốt</v>
      </c>
      <c r="I371" s="117">
        <f t="shared" si="27"/>
        <v>80</v>
      </c>
      <c r="J371" s="51" t="str">
        <f t="shared" si="25"/>
        <v>Tốt</v>
      </c>
      <c r="K371" s="109" t="s">
        <v>501</v>
      </c>
      <c r="L371" s="226"/>
      <c r="M371" s="17" t="s">
        <v>342</v>
      </c>
    </row>
    <row r="372" spans="1:13" s="16" customFormat="1" ht="18" customHeight="1" x14ac:dyDescent="0.25">
      <c r="A372" s="130">
        <v>365</v>
      </c>
      <c r="B372" s="142">
        <v>3</v>
      </c>
      <c r="C372" s="143" t="s">
        <v>1302</v>
      </c>
      <c r="D372" s="142" t="s">
        <v>504</v>
      </c>
      <c r="E372" s="142">
        <v>88</v>
      </c>
      <c r="F372" s="51" t="str">
        <f t="shared" si="26"/>
        <v>Tốt</v>
      </c>
      <c r="G372" s="142">
        <v>88</v>
      </c>
      <c r="H372" s="51" t="str">
        <f t="shared" si="24"/>
        <v>Tốt</v>
      </c>
      <c r="I372" s="117">
        <f t="shared" si="27"/>
        <v>88</v>
      </c>
      <c r="J372" s="51" t="str">
        <f t="shared" si="25"/>
        <v>Tốt</v>
      </c>
      <c r="K372" s="109" t="s">
        <v>501</v>
      </c>
      <c r="L372" s="226"/>
      <c r="M372" s="17" t="s">
        <v>342</v>
      </c>
    </row>
    <row r="373" spans="1:13" s="16" customFormat="1" ht="18" customHeight="1" x14ac:dyDescent="0.25">
      <c r="A373" s="130">
        <v>366</v>
      </c>
      <c r="B373" s="142">
        <v>4</v>
      </c>
      <c r="C373" s="143" t="s">
        <v>1303</v>
      </c>
      <c r="D373" s="142" t="s">
        <v>505</v>
      </c>
      <c r="E373" s="142">
        <v>85</v>
      </c>
      <c r="F373" s="51" t="str">
        <f t="shared" si="26"/>
        <v>Tốt</v>
      </c>
      <c r="G373" s="142">
        <v>89</v>
      </c>
      <c r="H373" s="51" t="str">
        <f t="shared" si="24"/>
        <v>Tốt</v>
      </c>
      <c r="I373" s="117">
        <f t="shared" si="27"/>
        <v>87</v>
      </c>
      <c r="J373" s="51" t="str">
        <f t="shared" si="25"/>
        <v>Tốt</v>
      </c>
      <c r="K373" s="109" t="s">
        <v>501</v>
      </c>
      <c r="L373" s="226"/>
      <c r="M373" s="17" t="s">
        <v>342</v>
      </c>
    </row>
    <row r="374" spans="1:13" s="16" customFormat="1" ht="18" customHeight="1" x14ac:dyDescent="0.25">
      <c r="A374" s="130">
        <v>367</v>
      </c>
      <c r="B374" s="142">
        <v>5</v>
      </c>
      <c r="C374" s="143" t="s">
        <v>1304</v>
      </c>
      <c r="D374" s="142" t="s">
        <v>506</v>
      </c>
      <c r="E374" s="142">
        <v>85</v>
      </c>
      <c r="F374" s="51" t="str">
        <f t="shared" si="26"/>
        <v>Tốt</v>
      </c>
      <c r="G374" s="142">
        <v>87</v>
      </c>
      <c r="H374" s="51" t="str">
        <f t="shared" si="24"/>
        <v>Tốt</v>
      </c>
      <c r="I374" s="117">
        <f t="shared" si="27"/>
        <v>86</v>
      </c>
      <c r="J374" s="51" t="str">
        <f t="shared" si="25"/>
        <v>Tốt</v>
      </c>
      <c r="K374" s="109" t="s">
        <v>501</v>
      </c>
      <c r="L374" s="226"/>
      <c r="M374" s="17" t="s">
        <v>342</v>
      </c>
    </row>
    <row r="375" spans="1:13" s="16" customFormat="1" ht="18" customHeight="1" x14ac:dyDescent="0.25">
      <c r="A375" s="130">
        <v>368</v>
      </c>
      <c r="B375" s="142">
        <v>6</v>
      </c>
      <c r="C375" s="143" t="s">
        <v>101</v>
      </c>
      <c r="D375" s="142" t="s">
        <v>507</v>
      </c>
      <c r="E375" s="142">
        <v>87</v>
      </c>
      <c r="F375" s="51" t="str">
        <f t="shared" si="26"/>
        <v>Tốt</v>
      </c>
      <c r="G375" s="142">
        <v>89</v>
      </c>
      <c r="H375" s="51" t="str">
        <f t="shared" si="24"/>
        <v>Tốt</v>
      </c>
      <c r="I375" s="117">
        <f t="shared" si="27"/>
        <v>88</v>
      </c>
      <c r="J375" s="51" t="str">
        <f t="shared" si="25"/>
        <v>Tốt</v>
      </c>
      <c r="K375" s="109" t="s">
        <v>501</v>
      </c>
      <c r="L375" s="226"/>
      <c r="M375" s="17" t="s">
        <v>342</v>
      </c>
    </row>
    <row r="376" spans="1:13" s="16" customFormat="1" ht="18" customHeight="1" x14ac:dyDescent="0.25">
      <c r="A376" s="130">
        <v>369</v>
      </c>
      <c r="B376" s="142">
        <v>7</v>
      </c>
      <c r="C376" s="143" t="s">
        <v>1305</v>
      </c>
      <c r="D376" s="142" t="s">
        <v>508</v>
      </c>
      <c r="E376" s="142">
        <v>84</v>
      </c>
      <c r="F376" s="51" t="str">
        <f t="shared" si="26"/>
        <v>Tốt</v>
      </c>
      <c r="G376" s="142">
        <v>79</v>
      </c>
      <c r="H376" s="51" t="str">
        <f t="shared" si="24"/>
        <v>Khá</v>
      </c>
      <c r="I376" s="117">
        <f t="shared" si="27"/>
        <v>81.5</v>
      </c>
      <c r="J376" s="51" t="str">
        <f t="shared" si="25"/>
        <v>Tốt</v>
      </c>
      <c r="K376" s="109" t="s">
        <v>501</v>
      </c>
      <c r="L376" s="226"/>
      <c r="M376" s="17" t="s">
        <v>342</v>
      </c>
    </row>
    <row r="377" spans="1:13" s="16" customFormat="1" ht="18" customHeight="1" x14ac:dyDescent="0.25">
      <c r="A377" s="130">
        <v>370</v>
      </c>
      <c r="B377" s="142">
        <v>8</v>
      </c>
      <c r="C377" s="143" t="s">
        <v>759</v>
      </c>
      <c r="D377" s="142" t="s">
        <v>509</v>
      </c>
      <c r="E377" s="142">
        <v>87</v>
      </c>
      <c r="F377" s="51" t="str">
        <f t="shared" si="26"/>
        <v>Tốt</v>
      </c>
      <c r="G377" s="142">
        <v>85</v>
      </c>
      <c r="H377" s="51" t="str">
        <f t="shared" si="24"/>
        <v>Tốt</v>
      </c>
      <c r="I377" s="117">
        <f t="shared" si="27"/>
        <v>86</v>
      </c>
      <c r="J377" s="51" t="str">
        <f t="shared" si="25"/>
        <v>Tốt</v>
      </c>
      <c r="K377" s="109" t="s">
        <v>501</v>
      </c>
      <c r="L377" s="226"/>
      <c r="M377" s="17" t="s">
        <v>342</v>
      </c>
    </row>
    <row r="378" spans="1:13" s="16" customFormat="1" ht="18" customHeight="1" x14ac:dyDescent="0.25">
      <c r="A378" s="130">
        <v>371</v>
      </c>
      <c r="B378" s="142">
        <v>9</v>
      </c>
      <c r="C378" s="143" t="s">
        <v>1306</v>
      </c>
      <c r="D378" s="142" t="s">
        <v>510</v>
      </c>
      <c r="E378" s="142">
        <v>95</v>
      </c>
      <c r="F378" s="51" t="str">
        <f t="shared" si="26"/>
        <v>Xuất sắc</v>
      </c>
      <c r="G378" s="142">
        <v>91</v>
      </c>
      <c r="H378" s="51" t="str">
        <f t="shared" si="24"/>
        <v>Xuất sắc</v>
      </c>
      <c r="I378" s="117">
        <f t="shared" si="27"/>
        <v>93</v>
      </c>
      <c r="J378" s="51" t="str">
        <f t="shared" si="25"/>
        <v>Xuất sắc</v>
      </c>
      <c r="K378" s="109" t="s">
        <v>501</v>
      </c>
      <c r="L378" s="226"/>
      <c r="M378" s="17" t="s">
        <v>342</v>
      </c>
    </row>
    <row r="379" spans="1:13" s="16" customFormat="1" ht="18" customHeight="1" x14ac:dyDescent="0.25">
      <c r="A379" s="130">
        <v>372</v>
      </c>
      <c r="B379" s="142">
        <v>10</v>
      </c>
      <c r="C379" s="143" t="s">
        <v>1307</v>
      </c>
      <c r="D379" s="142" t="s">
        <v>511</v>
      </c>
      <c r="E379" s="142">
        <v>86</v>
      </c>
      <c r="F379" s="51" t="str">
        <f t="shared" si="26"/>
        <v>Tốt</v>
      </c>
      <c r="G379" s="142">
        <v>86</v>
      </c>
      <c r="H379" s="51" t="str">
        <f t="shared" si="24"/>
        <v>Tốt</v>
      </c>
      <c r="I379" s="117">
        <f t="shared" si="27"/>
        <v>86</v>
      </c>
      <c r="J379" s="51" t="str">
        <f t="shared" si="25"/>
        <v>Tốt</v>
      </c>
      <c r="K379" s="109" t="s">
        <v>501</v>
      </c>
      <c r="L379" s="226"/>
      <c r="M379" s="17" t="s">
        <v>342</v>
      </c>
    </row>
    <row r="380" spans="1:13" s="16" customFormat="1" ht="18" customHeight="1" x14ac:dyDescent="0.25">
      <c r="A380" s="130">
        <v>373</v>
      </c>
      <c r="B380" s="142">
        <v>11</v>
      </c>
      <c r="C380" s="143" t="s">
        <v>1308</v>
      </c>
      <c r="D380" s="142" t="s">
        <v>512</v>
      </c>
      <c r="E380" s="142">
        <v>87</v>
      </c>
      <c r="F380" s="51" t="str">
        <f t="shared" si="26"/>
        <v>Tốt</v>
      </c>
      <c r="G380" s="142">
        <v>87</v>
      </c>
      <c r="H380" s="51" t="str">
        <f t="shared" si="24"/>
        <v>Tốt</v>
      </c>
      <c r="I380" s="117">
        <f t="shared" si="27"/>
        <v>87</v>
      </c>
      <c r="J380" s="51" t="str">
        <f t="shared" si="25"/>
        <v>Tốt</v>
      </c>
      <c r="K380" s="109" t="s">
        <v>501</v>
      </c>
      <c r="L380" s="226"/>
      <c r="M380" s="17" t="s">
        <v>342</v>
      </c>
    </row>
    <row r="381" spans="1:13" s="16" customFormat="1" ht="18" customHeight="1" x14ac:dyDescent="0.25">
      <c r="A381" s="130">
        <v>374</v>
      </c>
      <c r="B381" s="142">
        <v>12</v>
      </c>
      <c r="C381" s="143" t="s">
        <v>1309</v>
      </c>
      <c r="D381" s="142" t="s">
        <v>513</v>
      </c>
      <c r="E381" s="142">
        <v>84</v>
      </c>
      <c r="F381" s="51" t="str">
        <f t="shared" si="26"/>
        <v>Tốt</v>
      </c>
      <c r="G381" s="142">
        <v>84</v>
      </c>
      <c r="H381" s="51" t="str">
        <f t="shared" si="24"/>
        <v>Tốt</v>
      </c>
      <c r="I381" s="117">
        <f t="shared" si="27"/>
        <v>84</v>
      </c>
      <c r="J381" s="51" t="str">
        <f t="shared" si="25"/>
        <v>Tốt</v>
      </c>
      <c r="K381" s="109" t="s">
        <v>501</v>
      </c>
      <c r="L381" s="226"/>
      <c r="M381" s="17" t="s">
        <v>342</v>
      </c>
    </row>
    <row r="382" spans="1:13" s="16" customFormat="1" ht="18" customHeight="1" x14ac:dyDescent="0.25">
      <c r="A382" s="130">
        <v>375</v>
      </c>
      <c r="B382" s="142">
        <v>13</v>
      </c>
      <c r="C382" s="143" t="s">
        <v>235</v>
      </c>
      <c r="D382" s="142" t="s">
        <v>514</v>
      </c>
      <c r="E382" s="142">
        <v>89</v>
      </c>
      <c r="F382" s="51" t="str">
        <f t="shared" si="26"/>
        <v>Tốt</v>
      </c>
      <c r="G382" s="142">
        <v>64</v>
      </c>
      <c r="H382" s="51" t="str">
        <f t="shared" si="24"/>
        <v>Trung bình</v>
      </c>
      <c r="I382" s="117">
        <f t="shared" si="27"/>
        <v>76.5</v>
      </c>
      <c r="J382" s="51" t="str">
        <f t="shared" si="25"/>
        <v>Khá</v>
      </c>
      <c r="K382" s="109" t="s">
        <v>501</v>
      </c>
      <c r="L382" s="226"/>
      <c r="M382" s="17" t="s">
        <v>342</v>
      </c>
    </row>
    <row r="383" spans="1:13" s="16" customFormat="1" ht="18" customHeight="1" x14ac:dyDescent="0.25">
      <c r="A383" s="130">
        <v>376</v>
      </c>
      <c r="B383" s="142">
        <v>14</v>
      </c>
      <c r="C383" s="143" t="s">
        <v>235</v>
      </c>
      <c r="D383" s="142" t="s">
        <v>515</v>
      </c>
      <c r="E383" s="142">
        <v>89</v>
      </c>
      <c r="F383" s="51" t="str">
        <f t="shared" si="26"/>
        <v>Tốt</v>
      </c>
      <c r="G383" s="142">
        <v>87</v>
      </c>
      <c r="H383" s="51" t="str">
        <f t="shared" si="24"/>
        <v>Tốt</v>
      </c>
      <c r="I383" s="117">
        <f t="shared" si="27"/>
        <v>88</v>
      </c>
      <c r="J383" s="51" t="str">
        <f t="shared" si="25"/>
        <v>Tốt</v>
      </c>
      <c r="K383" s="109" t="s">
        <v>501</v>
      </c>
      <c r="L383" s="226"/>
      <c r="M383" s="17" t="s">
        <v>342</v>
      </c>
    </row>
    <row r="384" spans="1:13" s="16" customFormat="1" ht="18" customHeight="1" x14ac:dyDescent="0.25">
      <c r="A384" s="130">
        <v>377</v>
      </c>
      <c r="B384" s="142">
        <v>15</v>
      </c>
      <c r="C384" s="143" t="s">
        <v>1310</v>
      </c>
      <c r="D384" s="142" t="s">
        <v>516</v>
      </c>
      <c r="E384" s="142">
        <v>84</v>
      </c>
      <c r="F384" s="51" t="str">
        <f t="shared" si="26"/>
        <v>Tốt</v>
      </c>
      <c r="G384" s="142">
        <v>84</v>
      </c>
      <c r="H384" s="51" t="str">
        <f t="shared" si="24"/>
        <v>Tốt</v>
      </c>
      <c r="I384" s="117">
        <f t="shared" si="27"/>
        <v>84</v>
      </c>
      <c r="J384" s="51" t="str">
        <f t="shared" si="25"/>
        <v>Tốt</v>
      </c>
      <c r="K384" s="109" t="s">
        <v>501</v>
      </c>
      <c r="L384" s="226"/>
      <c r="M384" s="17" t="s">
        <v>342</v>
      </c>
    </row>
    <row r="385" spans="1:13" s="16" customFormat="1" ht="18" customHeight="1" x14ac:dyDescent="0.25">
      <c r="A385" s="130">
        <v>378</v>
      </c>
      <c r="B385" s="142">
        <v>16</v>
      </c>
      <c r="C385" s="143" t="s">
        <v>1311</v>
      </c>
      <c r="D385" s="142" t="s">
        <v>517</v>
      </c>
      <c r="E385" s="142">
        <v>85</v>
      </c>
      <c r="F385" s="51" t="str">
        <f t="shared" si="26"/>
        <v>Tốt</v>
      </c>
      <c r="G385" s="142">
        <v>85</v>
      </c>
      <c r="H385" s="51" t="str">
        <f t="shared" si="24"/>
        <v>Tốt</v>
      </c>
      <c r="I385" s="117">
        <f t="shared" si="27"/>
        <v>85</v>
      </c>
      <c r="J385" s="51" t="str">
        <f t="shared" si="25"/>
        <v>Tốt</v>
      </c>
      <c r="K385" s="109" t="s">
        <v>501</v>
      </c>
      <c r="L385" s="226"/>
      <c r="M385" s="17" t="s">
        <v>342</v>
      </c>
    </row>
    <row r="386" spans="1:13" s="16" customFormat="1" ht="18" customHeight="1" x14ac:dyDescent="0.25">
      <c r="A386" s="130">
        <v>379</v>
      </c>
      <c r="B386" s="142">
        <v>17</v>
      </c>
      <c r="C386" s="143" t="s">
        <v>1312</v>
      </c>
      <c r="D386" s="142" t="s">
        <v>518</v>
      </c>
      <c r="E386" s="142">
        <v>87</v>
      </c>
      <c r="F386" s="51" t="str">
        <f t="shared" si="26"/>
        <v>Tốt</v>
      </c>
      <c r="G386" s="142">
        <v>87</v>
      </c>
      <c r="H386" s="51" t="str">
        <f t="shared" si="24"/>
        <v>Tốt</v>
      </c>
      <c r="I386" s="117">
        <f t="shared" si="27"/>
        <v>87</v>
      </c>
      <c r="J386" s="51" t="str">
        <f t="shared" si="25"/>
        <v>Tốt</v>
      </c>
      <c r="K386" s="109" t="s">
        <v>501</v>
      </c>
      <c r="L386" s="226"/>
      <c r="M386" s="17" t="s">
        <v>342</v>
      </c>
    </row>
    <row r="387" spans="1:13" s="16" customFormat="1" ht="18" customHeight="1" x14ac:dyDescent="0.25">
      <c r="A387" s="130">
        <v>380</v>
      </c>
      <c r="B387" s="142">
        <v>18</v>
      </c>
      <c r="C387" s="143" t="s">
        <v>1313</v>
      </c>
      <c r="D387" s="142" t="s">
        <v>519</v>
      </c>
      <c r="E387" s="142">
        <v>85</v>
      </c>
      <c r="F387" s="51" t="str">
        <f t="shared" si="26"/>
        <v>Tốt</v>
      </c>
      <c r="G387" s="142">
        <v>85</v>
      </c>
      <c r="H387" s="51" t="str">
        <f t="shared" si="24"/>
        <v>Tốt</v>
      </c>
      <c r="I387" s="117">
        <f t="shared" si="27"/>
        <v>85</v>
      </c>
      <c r="J387" s="51" t="str">
        <f t="shared" si="25"/>
        <v>Tốt</v>
      </c>
      <c r="K387" s="109" t="s">
        <v>501</v>
      </c>
      <c r="L387" s="226"/>
      <c r="M387" s="17" t="s">
        <v>342</v>
      </c>
    </row>
    <row r="388" spans="1:13" s="16" customFormat="1" ht="18" customHeight="1" x14ac:dyDescent="0.25">
      <c r="A388" s="130">
        <v>381</v>
      </c>
      <c r="B388" s="142">
        <v>19</v>
      </c>
      <c r="C388" s="143" t="s">
        <v>1314</v>
      </c>
      <c r="D388" s="142" t="s">
        <v>520</v>
      </c>
      <c r="E388" s="142">
        <v>84</v>
      </c>
      <c r="F388" s="51" t="str">
        <f t="shared" si="26"/>
        <v>Tốt</v>
      </c>
      <c r="G388" s="142">
        <v>86</v>
      </c>
      <c r="H388" s="51" t="str">
        <f t="shared" si="24"/>
        <v>Tốt</v>
      </c>
      <c r="I388" s="117">
        <f t="shared" si="27"/>
        <v>85</v>
      </c>
      <c r="J388" s="51" t="str">
        <f t="shared" si="25"/>
        <v>Tốt</v>
      </c>
      <c r="K388" s="109" t="s">
        <v>501</v>
      </c>
      <c r="L388" s="226"/>
      <c r="M388" s="17" t="s">
        <v>342</v>
      </c>
    </row>
    <row r="389" spans="1:13" s="16" customFormat="1" ht="18" customHeight="1" x14ac:dyDescent="0.25">
      <c r="A389" s="130">
        <v>382</v>
      </c>
      <c r="B389" s="142">
        <v>20</v>
      </c>
      <c r="C389" s="143" t="s">
        <v>1315</v>
      </c>
      <c r="D389" s="142" t="s">
        <v>521</v>
      </c>
      <c r="E389" s="142">
        <v>83</v>
      </c>
      <c r="F389" s="51" t="str">
        <f t="shared" si="26"/>
        <v>Tốt</v>
      </c>
      <c r="G389" s="142">
        <v>85</v>
      </c>
      <c r="H389" s="51" t="str">
        <f t="shared" si="24"/>
        <v>Tốt</v>
      </c>
      <c r="I389" s="117">
        <f t="shared" si="27"/>
        <v>84</v>
      </c>
      <c r="J389" s="51" t="str">
        <f t="shared" si="25"/>
        <v>Tốt</v>
      </c>
      <c r="K389" s="109" t="s">
        <v>501</v>
      </c>
      <c r="L389" s="226"/>
      <c r="M389" s="17" t="s">
        <v>342</v>
      </c>
    </row>
    <row r="390" spans="1:13" s="16" customFormat="1" ht="18" customHeight="1" x14ac:dyDescent="0.25">
      <c r="A390" s="130">
        <v>383</v>
      </c>
      <c r="B390" s="142">
        <v>21</v>
      </c>
      <c r="C390" s="143" t="s">
        <v>1316</v>
      </c>
      <c r="D390" s="142" t="s">
        <v>522</v>
      </c>
      <c r="E390" s="142">
        <v>87</v>
      </c>
      <c r="F390" s="51" t="str">
        <f t="shared" si="26"/>
        <v>Tốt</v>
      </c>
      <c r="G390" s="142">
        <v>85</v>
      </c>
      <c r="H390" s="51" t="str">
        <f t="shared" si="24"/>
        <v>Tốt</v>
      </c>
      <c r="I390" s="117">
        <f t="shared" si="27"/>
        <v>86</v>
      </c>
      <c r="J390" s="51" t="str">
        <f t="shared" si="25"/>
        <v>Tốt</v>
      </c>
      <c r="K390" s="109" t="s">
        <v>501</v>
      </c>
      <c r="L390" s="226"/>
      <c r="M390" s="17" t="s">
        <v>342</v>
      </c>
    </row>
    <row r="391" spans="1:13" s="16" customFormat="1" ht="18" customHeight="1" x14ac:dyDescent="0.25">
      <c r="A391" s="130">
        <v>384</v>
      </c>
      <c r="B391" s="142">
        <v>22</v>
      </c>
      <c r="C391" s="143" t="s">
        <v>1317</v>
      </c>
      <c r="D391" s="142" t="s">
        <v>523</v>
      </c>
      <c r="E391" s="142">
        <v>88</v>
      </c>
      <c r="F391" s="51" t="str">
        <f t="shared" si="26"/>
        <v>Tốt</v>
      </c>
      <c r="G391" s="142">
        <v>84</v>
      </c>
      <c r="H391" s="51" t="str">
        <f t="shared" si="24"/>
        <v>Tốt</v>
      </c>
      <c r="I391" s="117">
        <f t="shared" si="27"/>
        <v>86</v>
      </c>
      <c r="J391" s="51" t="str">
        <f t="shared" si="25"/>
        <v>Tốt</v>
      </c>
      <c r="K391" s="109" t="s">
        <v>501</v>
      </c>
      <c r="L391" s="226"/>
      <c r="M391" s="17" t="s">
        <v>342</v>
      </c>
    </row>
    <row r="392" spans="1:13" s="16" customFormat="1" ht="18" customHeight="1" x14ac:dyDescent="0.25">
      <c r="A392" s="130">
        <v>385</v>
      </c>
      <c r="B392" s="142">
        <v>23</v>
      </c>
      <c r="C392" s="143" t="s">
        <v>1318</v>
      </c>
      <c r="D392" s="142" t="s">
        <v>524</v>
      </c>
      <c r="E392" s="142">
        <v>85</v>
      </c>
      <c r="F392" s="51" t="str">
        <f t="shared" si="26"/>
        <v>Tốt</v>
      </c>
      <c r="G392" s="142">
        <v>83</v>
      </c>
      <c r="H392" s="51" t="str">
        <f t="shared" ref="H392:H455" si="28">IF(G392&gt;=90,"Xuất sắc",IF(AND(G392&lt;90,G392&gt;=80),"Tốt",IF(AND(G392&lt;80,G392&gt;=65),"Khá",IF(AND(G392&lt;65,G392&gt;=50),"Trung bình",IF(AND(G392&lt;50,G392&gt;=35),"Yếu",IF(AND(G392&lt;35,G392&gt;=1),"Kém",IF(AND(G392&lt;1),"Không xếp loại")))))))</f>
        <v>Tốt</v>
      </c>
      <c r="I392" s="117">
        <f t="shared" si="27"/>
        <v>84</v>
      </c>
      <c r="J392" s="51" t="str">
        <f t="shared" ref="J392:J455" si="29">IF(I392&gt;=90,"Xuất sắc",IF(AND(I392&lt;90,I392&gt;=80),"Tốt",IF(AND(I392&lt;80,I392&gt;=65),"Khá",IF(AND(I392&lt;65,I392&gt;=50),"Trung bình",IF(AND(I392&lt;50,I392&gt;=35),"Yếu",IF(AND(I392&lt;35,I392&gt;=1),"Kém",IF(AND(I392&lt;1),"Không xếp loại")))))))</f>
        <v>Tốt</v>
      </c>
      <c r="K392" s="109" t="s">
        <v>501</v>
      </c>
      <c r="L392" s="226"/>
      <c r="M392" s="17" t="s">
        <v>342</v>
      </c>
    </row>
    <row r="393" spans="1:13" s="16" customFormat="1" ht="18" customHeight="1" x14ac:dyDescent="0.25">
      <c r="A393" s="130">
        <v>386</v>
      </c>
      <c r="B393" s="142">
        <v>24</v>
      </c>
      <c r="C393" s="143" t="s">
        <v>1319</v>
      </c>
      <c r="D393" s="142" t="s">
        <v>525</v>
      </c>
      <c r="E393" s="142">
        <v>87</v>
      </c>
      <c r="F393" s="51" t="str">
        <f t="shared" ref="F393:F456" si="30">IF(E393&gt;=90,"Xuất sắc",IF(AND(E393&lt;90,E393&gt;=80),"Tốt",IF(AND(E393&lt;80,E393&gt;=65),"Khá",IF(AND(E393&lt;65,E393&gt;=50),"Trung bình",IF(AND(E393&lt;50,E393&gt;=35),"Yếu",IF(AND(E393&lt;35,E393&gt;=1),"Kém",IF(AND(E393&lt;1),"Không xếp loại")))))))</f>
        <v>Tốt</v>
      </c>
      <c r="G393" s="142">
        <v>81</v>
      </c>
      <c r="H393" s="51" t="str">
        <f t="shared" si="28"/>
        <v>Tốt</v>
      </c>
      <c r="I393" s="117">
        <f t="shared" si="27"/>
        <v>84</v>
      </c>
      <c r="J393" s="51" t="str">
        <f t="shared" si="29"/>
        <v>Tốt</v>
      </c>
      <c r="K393" s="109" t="s">
        <v>501</v>
      </c>
      <c r="L393" s="226"/>
      <c r="M393" s="17" t="s">
        <v>342</v>
      </c>
    </row>
    <row r="394" spans="1:13" s="16" customFormat="1" ht="18" customHeight="1" x14ac:dyDescent="0.25">
      <c r="A394" s="130">
        <v>387</v>
      </c>
      <c r="B394" s="142">
        <v>25</v>
      </c>
      <c r="C394" s="143" t="s">
        <v>1320</v>
      </c>
      <c r="D394" s="142" t="s">
        <v>526</v>
      </c>
      <c r="E394" s="142">
        <v>80</v>
      </c>
      <c r="F394" s="51" t="str">
        <f t="shared" si="30"/>
        <v>Tốt</v>
      </c>
      <c r="G394" s="142">
        <v>84</v>
      </c>
      <c r="H394" s="51" t="str">
        <f t="shared" si="28"/>
        <v>Tốt</v>
      </c>
      <c r="I394" s="117">
        <f t="shared" si="27"/>
        <v>82</v>
      </c>
      <c r="J394" s="51" t="str">
        <f t="shared" si="29"/>
        <v>Tốt</v>
      </c>
      <c r="K394" s="109" t="s">
        <v>501</v>
      </c>
      <c r="L394" s="226"/>
      <c r="M394" s="17" t="s">
        <v>342</v>
      </c>
    </row>
    <row r="395" spans="1:13" s="16" customFormat="1" ht="18" customHeight="1" x14ac:dyDescent="0.25">
      <c r="A395" s="130">
        <v>388</v>
      </c>
      <c r="B395" s="142">
        <v>26</v>
      </c>
      <c r="C395" s="143" t="s">
        <v>1321</v>
      </c>
      <c r="D395" s="142" t="s">
        <v>527</v>
      </c>
      <c r="E395" s="142">
        <v>84</v>
      </c>
      <c r="F395" s="51" t="str">
        <f t="shared" si="30"/>
        <v>Tốt</v>
      </c>
      <c r="G395" s="142">
        <v>84</v>
      </c>
      <c r="H395" s="51" t="str">
        <f t="shared" si="28"/>
        <v>Tốt</v>
      </c>
      <c r="I395" s="117">
        <f t="shared" si="27"/>
        <v>84</v>
      </c>
      <c r="J395" s="51" t="str">
        <f t="shared" si="29"/>
        <v>Tốt</v>
      </c>
      <c r="K395" s="109" t="s">
        <v>501</v>
      </c>
      <c r="L395" s="226"/>
      <c r="M395" s="17" t="s">
        <v>342</v>
      </c>
    </row>
    <row r="396" spans="1:13" s="16" customFormat="1" ht="18" customHeight="1" x14ac:dyDescent="0.25">
      <c r="A396" s="130">
        <v>389</v>
      </c>
      <c r="B396" s="142">
        <v>27</v>
      </c>
      <c r="C396" s="143" t="s">
        <v>1322</v>
      </c>
      <c r="D396" s="142" t="s">
        <v>528</v>
      </c>
      <c r="E396" s="142">
        <v>87</v>
      </c>
      <c r="F396" s="51" t="str">
        <f t="shared" si="30"/>
        <v>Tốt</v>
      </c>
      <c r="G396" s="142">
        <v>89</v>
      </c>
      <c r="H396" s="51" t="str">
        <f t="shared" si="28"/>
        <v>Tốt</v>
      </c>
      <c r="I396" s="117">
        <f t="shared" si="27"/>
        <v>88</v>
      </c>
      <c r="J396" s="51" t="str">
        <f t="shared" si="29"/>
        <v>Tốt</v>
      </c>
      <c r="K396" s="109" t="s">
        <v>501</v>
      </c>
      <c r="L396" s="226"/>
      <c r="M396" s="17" t="s">
        <v>342</v>
      </c>
    </row>
    <row r="397" spans="1:13" s="16" customFormat="1" ht="18" customHeight="1" x14ac:dyDescent="0.25">
      <c r="A397" s="130">
        <v>390</v>
      </c>
      <c r="B397" s="51">
        <v>28</v>
      </c>
      <c r="C397" s="94" t="s">
        <v>1323</v>
      </c>
      <c r="D397" s="51" t="s">
        <v>529</v>
      </c>
      <c r="E397" s="51">
        <v>86</v>
      </c>
      <c r="F397" s="51" t="str">
        <f t="shared" si="30"/>
        <v>Tốt</v>
      </c>
      <c r="G397" s="51">
        <v>88</v>
      </c>
      <c r="H397" s="51" t="str">
        <f t="shared" si="28"/>
        <v>Tốt</v>
      </c>
      <c r="I397" s="117">
        <f t="shared" si="27"/>
        <v>87</v>
      </c>
      <c r="J397" s="51" t="str">
        <f t="shared" si="29"/>
        <v>Tốt</v>
      </c>
      <c r="K397" s="109" t="s">
        <v>501</v>
      </c>
      <c r="L397" s="226"/>
      <c r="M397" s="17" t="s">
        <v>342</v>
      </c>
    </row>
    <row r="398" spans="1:13" s="16" customFormat="1" ht="18" customHeight="1" x14ac:dyDescent="0.25">
      <c r="A398" s="130">
        <v>391</v>
      </c>
      <c r="B398" s="51">
        <v>29</v>
      </c>
      <c r="C398" s="94" t="s">
        <v>1324</v>
      </c>
      <c r="D398" s="51" t="s">
        <v>530</v>
      </c>
      <c r="E398" s="51">
        <v>87</v>
      </c>
      <c r="F398" s="51" t="str">
        <f t="shared" si="30"/>
        <v>Tốt</v>
      </c>
      <c r="G398" s="51">
        <v>91</v>
      </c>
      <c r="H398" s="51" t="str">
        <f t="shared" si="28"/>
        <v>Xuất sắc</v>
      </c>
      <c r="I398" s="117">
        <f t="shared" si="27"/>
        <v>89</v>
      </c>
      <c r="J398" s="51" t="str">
        <f t="shared" si="29"/>
        <v>Tốt</v>
      </c>
      <c r="K398" s="109" t="s">
        <v>501</v>
      </c>
      <c r="L398" s="226"/>
      <c r="M398" s="17" t="s">
        <v>342</v>
      </c>
    </row>
    <row r="399" spans="1:13" s="16" customFormat="1" ht="18" customHeight="1" x14ac:dyDescent="0.25">
      <c r="A399" s="130">
        <v>392</v>
      </c>
      <c r="B399" s="51">
        <v>30</v>
      </c>
      <c r="C399" s="94" t="s">
        <v>1325</v>
      </c>
      <c r="D399" s="51" t="s">
        <v>531</v>
      </c>
      <c r="E399" s="51">
        <v>87</v>
      </c>
      <c r="F399" s="51" t="str">
        <f t="shared" si="30"/>
        <v>Tốt</v>
      </c>
      <c r="G399" s="51">
        <v>87</v>
      </c>
      <c r="H399" s="51" t="str">
        <f t="shared" si="28"/>
        <v>Tốt</v>
      </c>
      <c r="I399" s="117">
        <f t="shared" si="27"/>
        <v>87</v>
      </c>
      <c r="J399" s="51" t="str">
        <f t="shared" si="29"/>
        <v>Tốt</v>
      </c>
      <c r="K399" s="109" t="s">
        <v>501</v>
      </c>
      <c r="L399" s="226"/>
      <c r="M399" s="17" t="s">
        <v>342</v>
      </c>
    </row>
    <row r="400" spans="1:13" s="16" customFormat="1" ht="18" customHeight="1" x14ac:dyDescent="0.25">
      <c r="A400" s="130">
        <v>393</v>
      </c>
      <c r="B400" s="51">
        <v>31</v>
      </c>
      <c r="C400" s="94" t="s">
        <v>1326</v>
      </c>
      <c r="D400" s="51" t="s">
        <v>532</v>
      </c>
      <c r="E400" s="51">
        <v>87</v>
      </c>
      <c r="F400" s="51" t="str">
        <f t="shared" si="30"/>
        <v>Tốt</v>
      </c>
      <c r="G400" s="51">
        <v>85</v>
      </c>
      <c r="H400" s="51" t="str">
        <f t="shared" si="28"/>
        <v>Tốt</v>
      </c>
      <c r="I400" s="117">
        <f t="shared" si="27"/>
        <v>86</v>
      </c>
      <c r="J400" s="51" t="str">
        <f t="shared" si="29"/>
        <v>Tốt</v>
      </c>
      <c r="K400" s="109" t="s">
        <v>501</v>
      </c>
      <c r="L400" s="226"/>
      <c r="M400" s="17" t="s">
        <v>342</v>
      </c>
    </row>
    <row r="401" spans="1:13" s="16" customFormat="1" ht="18" customHeight="1" x14ac:dyDescent="0.25">
      <c r="A401" s="130">
        <v>394</v>
      </c>
      <c r="B401" s="51">
        <v>32</v>
      </c>
      <c r="C401" s="94" t="s">
        <v>167</v>
      </c>
      <c r="D401" s="51" t="s">
        <v>533</v>
      </c>
      <c r="E401" s="51">
        <v>87</v>
      </c>
      <c r="F401" s="51" t="str">
        <f t="shared" si="30"/>
        <v>Tốt</v>
      </c>
      <c r="G401" s="51">
        <v>89</v>
      </c>
      <c r="H401" s="51" t="str">
        <f t="shared" si="28"/>
        <v>Tốt</v>
      </c>
      <c r="I401" s="117">
        <f t="shared" si="27"/>
        <v>88</v>
      </c>
      <c r="J401" s="51" t="str">
        <f t="shared" si="29"/>
        <v>Tốt</v>
      </c>
      <c r="K401" s="109" t="s">
        <v>501</v>
      </c>
      <c r="L401" s="226"/>
      <c r="M401" s="17" t="s">
        <v>342</v>
      </c>
    </row>
    <row r="402" spans="1:13" s="16" customFormat="1" ht="18" customHeight="1" x14ac:dyDescent="0.25">
      <c r="A402" s="130">
        <v>395</v>
      </c>
      <c r="B402" s="51">
        <v>33</v>
      </c>
      <c r="C402" s="94" t="s">
        <v>131</v>
      </c>
      <c r="D402" s="51" t="s">
        <v>534</v>
      </c>
      <c r="E402" s="51">
        <v>85</v>
      </c>
      <c r="F402" s="51" t="str">
        <f t="shared" si="30"/>
        <v>Tốt</v>
      </c>
      <c r="G402" s="51">
        <v>83</v>
      </c>
      <c r="H402" s="51" t="str">
        <f t="shared" si="28"/>
        <v>Tốt</v>
      </c>
      <c r="I402" s="117">
        <f t="shared" si="27"/>
        <v>84</v>
      </c>
      <c r="J402" s="51" t="str">
        <f t="shared" si="29"/>
        <v>Tốt</v>
      </c>
      <c r="K402" s="109" t="s">
        <v>501</v>
      </c>
      <c r="L402" s="226"/>
      <c r="M402" s="17" t="s">
        <v>342</v>
      </c>
    </row>
    <row r="403" spans="1:13" s="16" customFormat="1" ht="18" customHeight="1" x14ac:dyDescent="0.25">
      <c r="A403" s="130">
        <v>396</v>
      </c>
      <c r="B403" s="51">
        <v>34</v>
      </c>
      <c r="C403" s="94" t="s">
        <v>1327</v>
      </c>
      <c r="D403" s="51" t="s">
        <v>535</v>
      </c>
      <c r="E403" s="51">
        <v>85</v>
      </c>
      <c r="F403" s="51" t="str">
        <f t="shared" si="30"/>
        <v>Tốt</v>
      </c>
      <c r="G403" s="51">
        <v>85</v>
      </c>
      <c r="H403" s="51" t="str">
        <f t="shared" si="28"/>
        <v>Tốt</v>
      </c>
      <c r="I403" s="117">
        <f t="shared" si="27"/>
        <v>85</v>
      </c>
      <c r="J403" s="51" t="str">
        <f t="shared" si="29"/>
        <v>Tốt</v>
      </c>
      <c r="K403" s="109" t="s">
        <v>501</v>
      </c>
      <c r="L403" s="226"/>
      <c r="M403" s="17" t="s">
        <v>342</v>
      </c>
    </row>
    <row r="404" spans="1:13" s="16" customFormat="1" ht="18" customHeight="1" x14ac:dyDescent="0.25">
      <c r="A404" s="130">
        <v>397</v>
      </c>
      <c r="B404" s="51">
        <v>35</v>
      </c>
      <c r="C404" s="94" t="s">
        <v>1328</v>
      </c>
      <c r="D404" s="51" t="s">
        <v>536</v>
      </c>
      <c r="E404" s="51">
        <v>95</v>
      </c>
      <c r="F404" s="51" t="str">
        <f t="shared" si="30"/>
        <v>Xuất sắc</v>
      </c>
      <c r="G404" s="51">
        <v>95</v>
      </c>
      <c r="H404" s="51" t="str">
        <f t="shared" si="28"/>
        <v>Xuất sắc</v>
      </c>
      <c r="I404" s="117">
        <f t="shared" si="27"/>
        <v>95</v>
      </c>
      <c r="J404" s="51" t="str">
        <f t="shared" si="29"/>
        <v>Xuất sắc</v>
      </c>
      <c r="K404" s="109" t="s">
        <v>501</v>
      </c>
      <c r="L404" s="226"/>
      <c r="M404" s="17" t="s">
        <v>342</v>
      </c>
    </row>
    <row r="405" spans="1:13" s="16" customFormat="1" ht="18" customHeight="1" x14ac:dyDescent="0.25">
      <c r="A405" s="130">
        <v>398</v>
      </c>
      <c r="B405" s="51">
        <v>36</v>
      </c>
      <c r="C405" s="94" t="s">
        <v>1329</v>
      </c>
      <c r="D405" s="51" t="s">
        <v>537</v>
      </c>
      <c r="E405" s="51">
        <v>80</v>
      </c>
      <c r="F405" s="51" t="str">
        <f t="shared" si="30"/>
        <v>Tốt</v>
      </c>
      <c r="G405" s="51">
        <v>80</v>
      </c>
      <c r="H405" s="51" t="str">
        <f t="shared" si="28"/>
        <v>Tốt</v>
      </c>
      <c r="I405" s="117">
        <f t="shared" si="27"/>
        <v>80</v>
      </c>
      <c r="J405" s="51" t="str">
        <f t="shared" si="29"/>
        <v>Tốt</v>
      </c>
      <c r="K405" s="109" t="s">
        <v>501</v>
      </c>
      <c r="L405" s="226"/>
      <c r="M405" s="17" t="s">
        <v>342</v>
      </c>
    </row>
    <row r="406" spans="1:13" s="16" customFormat="1" ht="18" customHeight="1" x14ac:dyDescent="0.25">
      <c r="A406" s="130">
        <v>399</v>
      </c>
      <c r="B406" s="51">
        <v>37</v>
      </c>
      <c r="C406" s="94" t="s">
        <v>1330</v>
      </c>
      <c r="D406" s="51" t="s">
        <v>538</v>
      </c>
      <c r="E406" s="51">
        <v>84</v>
      </c>
      <c r="F406" s="51" t="str">
        <f t="shared" si="30"/>
        <v>Tốt</v>
      </c>
      <c r="G406" s="51">
        <v>84</v>
      </c>
      <c r="H406" s="51" t="str">
        <f t="shared" si="28"/>
        <v>Tốt</v>
      </c>
      <c r="I406" s="117">
        <f t="shared" si="27"/>
        <v>84</v>
      </c>
      <c r="J406" s="51" t="str">
        <f t="shared" si="29"/>
        <v>Tốt</v>
      </c>
      <c r="K406" s="109" t="s">
        <v>501</v>
      </c>
      <c r="L406" s="226"/>
      <c r="M406" s="17" t="s">
        <v>342</v>
      </c>
    </row>
    <row r="407" spans="1:13" s="16" customFormat="1" ht="18" customHeight="1" x14ac:dyDescent="0.25">
      <c r="A407" s="130">
        <v>400</v>
      </c>
      <c r="B407" s="51">
        <v>38</v>
      </c>
      <c r="C407" s="94" t="s">
        <v>1331</v>
      </c>
      <c r="D407" s="51" t="s">
        <v>539</v>
      </c>
      <c r="E407" s="51">
        <v>79</v>
      </c>
      <c r="F407" s="51" t="str">
        <f t="shared" si="30"/>
        <v>Khá</v>
      </c>
      <c r="G407" s="51">
        <v>83</v>
      </c>
      <c r="H407" s="51" t="str">
        <f t="shared" si="28"/>
        <v>Tốt</v>
      </c>
      <c r="I407" s="117">
        <f t="shared" si="27"/>
        <v>81</v>
      </c>
      <c r="J407" s="51" t="str">
        <f t="shared" si="29"/>
        <v>Tốt</v>
      </c>
      <c r="K407" s="109" t="s">
        <v>501</v>
      </c>
      <c r="L407" s="226"/>
      <c r="M407" s="17" t="s">
        <v>342</v>
      </c>
    </row>
    <row r="408" spans="1:13" s="16" customFormat="1" ht="18" customHeight="1" x14ac:dyDescent="0.25">
      <c r="A408" s="130">
        <v>401</v>
      </c>
      <c r="B408" s="51">
        <v>1</v>
      </c>
      <c r="C408" s="94" t="s">
        <v>1332</v>
      </c>
      <c r="D408" s="51" t="s">
        <v>541</v>
      </c>
      <c r="E408" s="51">
        <v>88</v>
      </c>
      <c r="F408" s="51" t="str">
        <f t="shared" si="30"/>
        <v>Tốt</v>
      </c>
      <c r="G408" s="51">
        <v>86</v>
      </c>
      <c r="H408" s="51" t="str">
        <f t="shared" si="28"/>
        <v>Tốt</v>
      </c>
      <c r="I408" s="117">
        <f t="shared" si="27"/>
        <v>87</v>
      </c>
      <c r="J408" s="51" t="str">
        <f t="shared" si="29"/>
        <v>Tốt</v>
      </c>
      <c r="K408" s="109" t="s">
        <v>540</v>
      </c>
      <c r="L408" s="226"/>
      <c r="M408" s="17" t="s">
        <v>342</v>
      </c>
    </row>
    <row r="409" spans="1:13" s="16" customFormat="1" ht="18" customHeight="1" x14ac:dyDescent="0.25">
      <c r="A409" s="130">
        <v>402</v>
      </c>
      <c r="B409" s="51">
        <v>2</v>
      </c>
      <c r="C409" s="94" t="s">
        <v>1333</v>
      </c>
      <c r="D409" s="51" t="s">
        <v>542</v>
      </c>
      <c r="E409" s="51">
        <v>87</v>
      </c>
      <c r="F409" s="51" t="str">
        <f t="shared" si="30"/>
        <v>Tốt</v>
      </c>
      <c r="G409" s="51">
        <v>87</v>
      </c>
      <c r="H409" s="51" t="str">
        <f t="shared" si="28"/>
        <v>Tốt</v>
      </c>
      <c r="I409" s="117">
        <f t="shared" si="27"/>
        <v>87</v>
      </c>
      <c r="J409" s="51" t="str">
        <f t="shared" si="29"/>
        <v>Tốt</v>
      </c>
      <c r="K409" s="109" t="s">
        <v>540</v>
      </c>
      <c r="L409" s="226"/>
      <c r="M409" s="17" t="s">
        <v>342</v>
      </c>
    </row>
    <row r="410" spans="1:13" s="16" customFormat="1" ht="18" customHeight="1" x14ac:dyDescent="0.25">
      <c r="A410" s="130">
        <v>403</v>
      </c>
      <c r="B410" s="51">
        <v>3</v>
      </c>
      <c r="C410" s="94" t="s">
        <v>1334</v>
      </c>
      <c r="D410" s="51" t="s">
        <v>543</v>
      </c>
      <c r="E410" s="51">
        <v>89</v>
      </c>
      <c r="F410" s="51" t="str">
        <f t="shared" si="30"/>
        <v>Tốt</v>
      </c>
      <c r="G410" s="51">
        <v>89</v>
      </c>
      <c r="H410" s="51" t="str">
        <f t="shared" si="28"/>
        <v>Tốt</v>
      </c>
      <c r="I410" s="117">
        <f t="shared" si="27"/>
        <v>89</v>
      </c>
      <c r="J410" s="51" t="str">
        <f t="shared" si="29"/>
        <v>Tốt</v>
      </c>
      <c r="K410" s="109" t="s">
        <v>540</v>
      </c>
      <c r="L410" s="226"/>
      <c r="M410" s="17" t="s">
        <v>342</v>
      </c>
    </row>
    <row r="411" spans="1:13" s="16" customFormat="1" ht="18" customHeight="1" x14ac:dyDescent="0.25">
      <c r="A411" s="130">
        <v>404</v>
      </c>
      <c r="B411" s="51">
        <v>4</v>
      </c>
      <c r="C411" s="94" t="s">
        <v>1335</v>
      </c>
      <c r="D411" s="51" t="s">
        <v>544</v>
      </c>
      <c r="E411" s="51">
        <v>88</v>
      </c>
      <c r="F411" s="51" t="str">
        <f t="shared" si="30"/>
        <v>Tốt</v>
      </c>
      <c r="G411" s="51">
        <v>92</v>
      </c>
      <c r="H411" s="51" t="str">
        <f t="shared" si="28"/>
        <v>Xuất sắc</v>
      </c>
      <c r="I411" s="117">
        <f t="shared" si="27"/>
        <v>90</v>
      </c>
      <c r="J411" s="51" t="str">
        <f t="shared" si="29"/>
        <v>Xuất sắc</v>
      </c>
      <c r="K411" s="109" t="s">
        <v>540</v>
      </c>
      <c r="L411" s="226"/>
      <c r="M411" s="17" t="s">
        <v>342</v>
      </c>
    </row>
    <row r="412" spans="1:13" s="16" customFormat="1" ht="18" customHeight="1" x14ac:dyDescent="0.25">
      <c r="A412" s="130">
        <v>405</v>
      </c>
      <c r="B412" s="51">
        <v>5</v>
      </c>
      <c r="C412" s="94" t="s">
        <v>1336</v>
      </c>
      <c r="D412" s="51" t="s">
        <v>545</v>
      </c>
      <c r="E412" s="51">
        <v>85</v>
      </c>
      <c r="F412" s="51" t="str">
        <f t="shared" si="30"/>
        <v>Tốt</v>
      </c>
      <c r="G412" s="51">
        <v>85</v>
      </c>
      <c r="H412" s="51" t="str">
        <f t="shared" si="28"/>
        <v>Tốt</v>
      </c>
      <c r="I412" s="117">
        <f t="shared" si="27"/>
        <v>85</v>
      </c>
      <c r="J412" s="51" t="str">
        <f t="shared" si="29"/>
        <v>Tốt</v>
      </c>
      <c r="K412" s="109" t="s">
        <v>540</v>
      </c>
      <c r="L412" s="226"/>
      <c r="M412" s="17" t="s">
        <v>342</v>
      </c>
    </row>
    <row r="413" spans="1:13" s="16" customFormat="1" ht="18" customHeight="1" x14ac:dyDescent="0.25">
      <c r="A413" s="130">
        <v>406</v>
      </c>
      <c r="B413" s="51">
        <v>6</v>
      </c>
      <c r="C413" s="94" t="s">
        <v>1337</v>
      </c>
      <c r="D413" s="51" t="s">
        <v>546</v>
      </c>
      <c r="E413" s="51">
        <v>85</v>
      </c>
      <c r="F413" s="51" t="str">
        <f t="shared" si="30"/>
        <v>Tốt</v>
      </c>
      <c r="G413" s="51">
        <v>85</v>
      </c>
      <c r="H413" s="51" t="str">
        <f t="shared" si="28"/>
        <v>Tốt</v>
      </c>
      <c r="I413" s="117">
        <f t="shared" si="27"/>
        <v>85</v>
      </c>
      <c r="J413" s="51" t="str">
        <f t="shared" si="29"/>
        <v>Tốt</v>
      </c>
      <c r="K413" s="109" t="s">
        <v>540</v>
      </c>
      <c r="L413" s="226"/>
      <c r="M413" s="17" t="s">
        <v>342</v>
      </c>
    </row>
    <row r="414" spans="1:13" s="16" customFormat="1" ht="18" customHeight="1" x14ac:dyDescent="0.25">
      <c r="A414" s="130">
        <v>407</v>
      </c>
      <c r="B414" s="51">
        <v>7</v>
      </c>
      <c r="C414" s="94" t="s">
        <v>1338</v>
      </c>
      <c r="D414" s="51" t="s">
        <v>547</v>
      </c>
      <c r="E414" s="51">
        <v>83</v>
      </c>
      <c r="F414" s="51" t="str">
        <f t="shared" si="30"/>
        <v>Tốt</v>
      </c>
      <c r="G414" s="51">
        <v>83</v>
      </c>
      <c r="H414" s="51" t="str">
        <f t="shared" si="28"/>
        <v>Tốt</v>
      </c>
      <c r="I414" s="117">
        <f t="shared" si="27"/>
        <v>83</v>
      </c>
      <c r="J414" s="51" t="str">
        <f t="shared" si="29"/>
        <v>Tốt</v>
      </c>
      <c r="K414" s="109" t="s">
        <v>540</v>
      </c>
      <c r="L414" s="226"/>
      <c r="M414" s="17" t="s">
        <v>342</v>
      </c>
    </row>
    <row r="415" spans="1:13" s="16" customFormat="1" ht="18" customHeight="1" x14ac:dyDescent="0.25">
      <c r="A415" s="130">
        <v>408</v>
      </c>
      <c r="B415" s="51">
        <v>8</v>
      </c>
      <c r="C415" s="94" t="s">
        <v>1339</v>
      </c>
      <c r="D415" s="51" t="s">
        <v>548</v>
      </c>
      <c r="E415" s="51">
        <v>85</v>
      </c>
      <c r="F415" s="51" t="str">
        <f t="shared" si="30"/>
        <v>Tốt</v>
      </c>
      <c r="G415" s="51">
        <v>85</v>
      </c>
      <c r="H415" s="51" t="str">
        <f t="shared" si="28"/>
        <v>Tốt</v>
      </c>
      <c r="I415" s="117">
        <f t="shared" si="27"/>
        <v>85</v>
      </c>
      <c r="J415" s="51" t="str">
        <f t="shared" si="29"/>
        <v>Tốt</v>
      </c>
      <c r="K415" s="109" t="s">
        <v>540</v>
      </c>
      <c r="L415" s="226"/>
      <c r="M415" s="17" t="s">
        <v>342</v>
      </c>
    </row>
    <row r="416" spans="1:13" s="16" customFormat="1" ht="18" customHeight="1" x14ac:dyDescent="0.25">
      <c r="A416" s="130">
        <v>409</v>
      </c>
      <c r="B416" s="51">
        <v>9</v>
      </c>
      <c r="C416" s="94" t="s">
        <v>1340</v>
      </c>
      <c r="D416" s="51" t="s">
        <v>549</v>
      </c>
      <c r="E416" s="51">
        <v>82</v>
      </c>
      <c r="F416" s="51" t="str">
        <f t="shared" si="30"/>
        <v>Tốt</v>
      </c>
      <c r="G416" s="51">
        <v>82</v>
      </c>
      <c r="H416" s="51" t="str">
        <f t="shared" si="28"/>
        <v>Tốt</v>
      </c>
      <c r="I416" s="117">
        <f t="shared" si="27"/>
        <v>82</v>
      </c>
      <c r="J416" s="51" t="str">
        <f t="shared" si="29"/>
        <v>Tốt</v>
      </c>
      <c r="K416" s="109" t="s">
        <v>540</v>
      </c>
      <c r="L416" s="226"/>
      <c r="M416" s="17" t="s">
        <v>342</v>
      </c>
    </row>
    <row r="417" spans="1:13" s="16" customFormat="1" ht="18" customHeight="1" x14ac:dyDescent="0.25">
      <c r="A417" s="130">
        <v>410</v>
      </c>
      <c r="B417" s="51">
        <v>10</v>
      </c>
      <c r="C417" s="94" t="s">
        <v>1341</v>
      </c>
      <c r="D417" s="51" t="s">
        <v>550</v>
      </c>
      <c r="E417" s="51">
        <v>86</v>
      </c>
      <c r="F417" s="51" t="str">
        <f t="shared" si="30"/>
        <v>Tốt</v>
      </c>
      <c r="G417" s="51">
        <v>86</v>
      </c>
      <c r="H417" s="51" t="str">
        <f t="shared" si="28"/>
        <v>Tốt</v>
      </c>
      <c r="I417" s="117">
        <f t="shared" si="27"/>
        <v>86</v>
      </c>
      <c r="J417" s="51" t="str">
        <f t="shared" si="29"/>
        <v>Tốt</v>
      </c>
      <c r="K417" s="109" t="s">
        <v>540</v>
      </c>
      <c r="L417" s="226"/>
      <c r="M417" s="17" t="s">
        <v>342</v>
      </c>
    </row>
    <row r="418" spans="1:13" s="16" customFormat="1" ht="18" customHeight="1" x14ac:dyDescent="0.25">
      <c r="A418" s="130">
        <v>411</v>
      </c>
      <c r="B418" s="51">
        <v>11</v>
      </c>
      <c r="C418" s="94" t="s">
        <v>1342</v>
      </c>
      <c r="D418" s="51" t="s">
        <v>551</v>
      </c>
      <c r="E418" s="51">
        <v>81</v>
      </c>
      <c r="F418" s="51" t="str">
        <f t="shared" si="30"/>
        <v>Tốt</v>
      </c>
      <c r="G418" s="51">
        <v>83</v>
      </c>
      <c r="H418" s="51" t="str">
        <f t="shared" si="28"/>
        <v>Tốt</v>
      </c>
      <c r="I418" s="117">
        <f t="shared" si="27"/>
        <v>82</v>
      </c>
      <c r="J418" s="51" t="str">
        <f t="shared" si="29"/>
        <v>Tốt</v>
      </c>
      <c r="K418" s="109" t="s">
        <v>540</v>
      </c>
      <c r="L418" s="226"/>
      <c r="M418" s="17" t="s">
        <v>342</v>
      </c>
    </row>
    <row r="419" spans="1:13" s="16" customFormat="1" ht="18" customHeight="1" x14ac:dyDescent="0.25">
      <c r="A419" s="130">
        <v>412</v>
      </c>
      <c r="B419" s="51">
        <v>12</v>
      </c>
      <c r="C419" s="94" t="s">
        <v>1343</v>
      </c>
      <c r="D419" s="51" t="s">
        <v>552</v>
      </c>
      <c r="E419" s="51">
        <v>95</v>
      </c>
      <c r="F419" s="51" t="str">
        <f t="shared" si="30"/>
        <v>Xuất sắc</v>
      </c>
      <c r="G419" s="51">
        <v>95</v>
      </c>
      <c r="H419" s="51" t="str">
        <f t="shared" si="28"/>
        <v>Xuất sắc</v>
      </c>
      <c r="I419" s="117">
        <f t="shared" si="27"/>
        <v>95</v>
      </c>
      <c r="J419" s="51" t="str">
        <f t="shared" si="29"/>
        <v>Xuất sắc</v>
      </c>
      <c r="K419" s="109" t="s">
        <v>540</v>
      </c>
      <c r="L419" s="226"/>
      <c r="M419" s="17" t="s">
        <v>342</v>
      </c>
    </row>
    <row r="420" spans="1:13" s="16" customFormat="1" ht="18" customHeight="1" x14ac:dyDescent="0.25">
      <c r="A420" s="130">
        <v>413</v>
      </c>
      <c r="B420" s="51">
        <v>13</v>
      </c>
      <c r="C420" s="94" t="s">
        <v>1344</v>
      </c>
      <c r="D420" s="51" t="s">
        <v>553</v>
      </c>
      <c r="E420" s="51">
        <v>85</v>
      </c>
      <c r="F420" s="51" t="str">
        <f t="shared" si="30"/>
        <v>Tốt</v>
      </c>
      <c r="G420" s="51">
        <v>85</v>
      </c>
      <c r="H420" s="51" t="str">
        <f t="shared" si="28"/>
        <v>Tốt</v>
      </c>
      <c r="I420" s="117">
        <f t="shared" si="27"/>
        <v>85</v>
      </c>
      <c r="J420" s="51" t="str">
        <f t="shared" si="29"/>
        <v>Tốt</v>
      </c>
      <c r="K420" s="109" t="s">
        <v>540</v>
      </c>
      <c r="L420" s="226"/>
      <c r="M420" s="17" t="s">
        <v>342</v>
      </c>
    </row>
    <row r="421" spans="1:13" s="16" customFormat="1" ht="18" customHeight="1" x14ac:dyDescent="0.25">
      <c r="A421" s="130">
        <v>414</v>
      </c>
      <c r="B421" s="51">
        <v>14</v>
      </c>
      <c r="C421" s="94" t="s">
        <v>1345</v>
      </c>
      <c r="D421" s="51" t="s">
        <v>554</v>
      </c>
      <c r="E421" s="51">
        <v>88</v>
      </c>
      <c r="F421" s="51" t="str">
        <f t="shared" si="30"/>
        <v>Tốt</v>
      </c>
      <c r="G421" s="51">
        <v>86</v>
      </c>
      <c r="H421" s="51" t="str">
        <f t="shared" si="28"/>
        <v>Tốt</v>
      </c>
      <c r="I421" s="117">
        <f t="shared" si="27"/>
        <v>87</v>
      </c>
      <c r="J421" s="51" t="str">
        <f t="shared" si="29"/>
        <v>Tốt</v>
      </c>
      <c r="K421" s="109" t="s">
        <v>540</v>
      </c>
      <c r="L421" s="226"/>
      <c r="M421" s="17" t="s">
        <v>342</v>
      </c>
    </row>
    <row r="422" spans="1:13" s="16" customFormat="1" ht="18" customHeight="1" x14ac:dyDescent="0.25">
      <c r="A422" s="130">
        <v>415</v>
      </c>
      <c r="B422" s="51">
        <v>15</v>
      </c>
      <c r="C422" s="94" t="s">
        <v>1346</v>
      </c>
      <c r="D422" s="51" t="s">
        <v>555</v>
      </c>
      <c r="E422" s="51">
        <v>83</v>
      </c>
      <c r="F422" s="51" t="str">
        <f t="shared" si="30"/>
        <v>Tốt</v>
      </c>
      <c r="G422" s="51">
        <v>85</v>
      </c>
      <c r="H422" s="51" t="str">
        <f t="shared" si="28"/>
        <v>Tốt</v>
      </c>
      <c r="I422" s="117">
        <f t="shared" si="27"/>
        <v>84</v>
      </c>
      <c r="J422" s="51" t="str">
        <f t="shared" si="29"/>
        <v>Tốt</v>
      </c>
      <c r="K422" s="109" t="s">
        <v>540</v>
      </c>
      <c r="L422" s="226"/>
      <c r="M422" s="17" t="s">
        <v>342</v>
      </c>
    </row>
    <row r="423" spans="1:13" s="16" customFormat="1" ht="18" customHeight="1" x14ac:dyDescent="0.25">
      <c r="A423" s="130">
        <v>416</v>
      </c>
      <c r="B423" s="51">
        <v>16</v>
      </c>
      <c r="C423" s="94" t="s">
        <v>1347</v>
      </c>
      <c r="D423" s="51" t="s">
        <v>556</v>
      </c>
      <c r="E423" s="51">
        <v>87</v>
      </c>
      <c r="F423" s="51" t="str">
        <f t="shared" si="30"/>
        <v>Tốt</v>
      </c>
      <c r="G423" s="51">
        <v>83</v>
      </c>
      <c r="H423" s="51" t="str">
        <f t="shared" si="28"/>
        <v>Tốt</v>
      </c>
      <c r="I423" s="117">
        <f t="shared" si="27"/>
        <v>85</v>
      </c>
      <c r="J423" s="51" t="str">
        <f t="shared" si="29"/>
        <v>Tốt</v>
      </c>
      <c r="K423" s="109" t="s">
        <v>540</v>
      </c>
      <c r="L423" s="226"/>
      <c r="M423" s="17" t="s">
        <v>342</v>
      </c>
    </row>
    <row r="424" spans="1:13" s="16" customFormat="1" ht="18" customHeight="1" x14ac:dyDescent="0.25">
      <c r="A424" s="130">
        <v>417</v>
      </c>
      <c r="B424" s="51">
        <v>17</v>
      </c>
      <c r="C424" s="94" t="s">
        <v>1348</v>
      </c>
      <c r="D424" s="51" t="s">
        <v>557</v>
      </c>
      <c r="E424" s="51">
        <v>88</v>
      </c>
      <c r="F424" s="51" t="str">
        <f t="shared" si="30"/>
        <v>Tốt</v>
      </c>
      <c r="G424" s="51">
        <v>88</v>
      </c>
      <c r="H424" s="51" t="str">
        <f t="shared" si="28"/>
        <v>Tốt</v>
      </c>
      <c r="I424" s="117">
        <f t="shared" si="27"/>
        <v>88</v>
      </c>
      <c r="J424" s="51" t="str">
        <f t="shared" si="29"/>
        <v>Tốt</v>
      </c>
      <c r="K424" s="109" t="s">
        <v>540</v>
      </c>
      <c r="L424" s="226"/>
      <c r="M424" s="17" t="s">
        <v>342</v>
      </c>
    </row>
    <row r="425" spans="1:13" s="16" customFormat="1" ht="18" customHeight="1" x14ac:dyDescent="0.25">
      <c r="A425" s="130">
        <v>418</v>
      </c>
      <c r="B425" s="51">
        <v>18</v>
      </c>
      <c r="C425" s="94" t="s">
        <v>243</v>
      </c>
      <c r="D425" s="51" t="s">
        <v>558</v>
      </c>
      <c r="E425" s="51">
        <v>81</v>
      </c>
      <c r="F425" s="51" t="str">
        <f t="shared" si="30"/>
        <v>Tốt</v>
      </c>
      <c r="G425" s="51">
        <v>80</v>
      </c>
      <c r="H425" s="51" t="str">
        <f t="shared" si="28"/>
        <v>Tốt</v>
      </c>
      <c r="I425" s="117">
        <f t="shared" si="27"/>
        <v>80.5</v>
      </c>
      <c r="J425" s="51" t="str">
        <f t="shared" si="29"/>
        <v>Tốt</v>
      </c>
      <c r="K425" s="109" t="s">
        <v>540</v>
      </c>
      <c r="L425" s="226"/>
      <c r="M425" s="17" t="s">
        <v>342</v>
      </c>
    </row>
    <row r="426" spans="1:13" s="16" customFormat="1" ht="18" customHeight="1" x14ac:dyDescent="0.25">
      <c r="A426" s="130">
        <v>419</v>
      </c>
      <c r="B426" s="51">
        <v>19</v>
      </c>
      <c r="C426" s="94" t="s">
        <v>1349</v>
      </c>
      <c r="D426" s="51" t="s">
        <v>559</v>
      </c>
      <c r="E426" s="51">
        <v>85</v>
      </c>
      <c r="F426" s="51" t="str">
        <f t="shared" si="30"/>
        <v>Tốt</v>
      </c>
      <c r="G426" s="51">
        <v>89</v>
      </c>
      <c r="H426" s="51" t="str">
        <f t="shared" si="28"/>
        <v>Tốt</v>
      </c>
      <c r="I426" s="117">
        <f t="shared" si="27"/>
        <v>87</v>
      </c>
      <c r="J426" s="51" t="str">
        <f t="shared" si="29"/>
        <v>Tốt</v>
      </c>
      <c r="K426" s="109" t="s">
        <v>540</v>
      </c>
      <c r="L426" s="226"/>
      <c r="M426" s="17" t="s">
        <v>342</v>
      </c>
    </row>
    <row r="427" spans="1:13" s="16" customFormat="1" ht="18" customHeight="1" x14ac:dyDescent="0.25">
      <c r="A427" s="130">
        <v>420</v>
      </c>
      <c r="B427" s="51">
        <v>20</v>
      </c>
      <c r="C427" s="94" t="s">
        <v>155</v>
      </c>
      <c r="D427" s="51" t="s">
        <v>560</v>
      </c>
      <c r="E427" s="51">
        <v>86</v>
      </c>
      <c r="F427" s="51" t="str">
        <f t="shared" si="30"/>
        <v>Tốt</v>
      </c>
      <c r="G427" s="51">
        <v>86</v>
      </c>
      <c r="H427" s="51" t="str">
        <f t="shared" si="28"/>
        <v>Tốt</v>
      </c>
      <c r="I427" s="117">
        <f t="shared" si="27"/>
        <v>86</v>
      </c>
      <c r="J427" s="51" t="str">
        <f t="shared" si="29"/>
        <v>Tốt</v>
      </c>
      <c r="K427" s="109" t="s">
        <v>540</v>
      </c>
      <c r="L427" s="226"/>
      <c r="M427" s="17" t="s">
        <v>342</v>
      </c>
    </row>
    <row r="428" spans="1:13" s="16" customFormat="1" ht="18" customHeight="1" x14ac:dyDescent="0.25">
      <c r="A428" s="130">
        <v>421</v>
      </c>
      <c r="B428" s="51">
        <v>21</v>
      </c>
      <c r="C428" s="94" t="s">
        <v>118</v>
      </c>
      <c r="D428" s="51" t="s">
        <v>561</v>
      </c>
      <c r="E428" s="51">
        <v>82</v>
      </c>
      <c r="F428" s="51" t="str">
        <f t="shared" si="30"/>
        <v>Tốt</v>
      </c>
      <c r="G428" s="51">
        <v>82</v>
      </c>
      <c r="H428" s="51" t="str">
        <f t="shared" si="28"/>
        <v>Tốt</v>
      </c>
      <c r="I428" s="117">
        <f t="shared" si="27"/>
        <v>82</v>
      </c>
      <c r="J428" s="51" t="str">
        <f t="shared" si="29"/>
        <v>Tốt</v>
      </c>
      <c r="K428" s="109" t="s">
        <v>540</v>
      </c>
      <c r="L428" s="226"/>
      <c r="M428" s="17" t="s">
        <v>342</v>
      </c>
    </row>
    <row r="429" spans="1:13" s="16" customFormat="1" ht="18" customHeight="1" x14ac:dyDescent="0.25">
      <c r="A429" s="130">
        <v>422</v>
      </c>
      <c r="B429" s="51">
        <v>22</v>
      </c>
      <c r="C429" s="94" t="s">
        <v>1350</v>
      </c>
      <c r="D429" s="51" t="s">
        <v>562</v>
      </c>
      <c r="E429" s="51">
        <v>85</v>
      </c>
      <c r="F429" s="51" t="str">
        <f t="shared" si="30"/>
        <v>Tốt</v>
      </c>
      <c r="G429" s="51">
        <v>83</v>
      </c>
      <c r="H429" s="51" t="str">
        <f t="shared" si="28"/>
        <v>Tốt</v>
      </c>
      <c r="I429" s="117">
        <f t="shared" si="27"/>
        <v>84</v>
      </c>
      <c r="J429" s="51" t="str">
        <f t="shared" si="29"/>
        <v>Tốt</v>
      </c>
      <c r="K429" s="109" t="s">
        <v>540</v>
      </c>
      <c r="L429" s="226"/>
      <c r="M429" s="17" t="s">
        <v>342</v>
      </c>
    </row>
    <row r="430" spans="1:13" s="16" customFormat="1" ht="18" customHeight="1" x14ac:dyDescent="0.25">
      <c r="A430" s="130">
        <v>423</v>
      </c>
      <c r="B430" s="51">
        <v>23</v>
      </c>
      <c r="C430" s="94" t="s">
        <v>997</v>
      </c>
      <c r="D430" s="51" t="s">
        <v>563</v>
      </c>
      <c r="E430" s="51">
        <v>78</v>
      </c>
      <c r="F430" s="51" t="str">
        <f t="shared" si="30"/>
        <v>Khá</v>
      </c>
      <c r="G430" s="51">
        <v>82</v>
      </c>
      <c r="H430" s="51" t="str">
        <f t="shared" si="28"/>
        <v>Tốt</v>
      </c>
      <c r="I430" s="117">
        <f t="shared" si="27"/>
        <v>80</v>
      </c>
      <c r="J430" s="51" t="str">
        <f t="shared" si="29"/>
        <v>Tốt</v>
      </c>
      <c r="K430" s="109" t="s">
        <v>540</v>
      </c>
      <c r="L430" s="226"/>
      <c r="M430" s="17" t="s">
        <v>342</v>
      </c>
    </row>
    <row r="431" spans="1:13" s="16" customFormat="1" ht="18" customHeight="1" x14ac:dyDescent="0.25">
      <c r="A431" s="130">
        <v>424</v>
      </c>
      <c r="B431" s="51">
        <v>24</v>
      </c>
      <c r="C431" s="94" t="s">
        <v>1351</v>
      </c>
      <c r="D431" s="51" t="s">
        <v>564</v>
      </c>
      <c r="E431" s="51">
        <v>95</v>
      </c>
      <c r="F431" s="51" t="str">
        <f t="shared" si="30"/>
        <v>Xuất sắc</v>
      </c>
      <c r="G431" s="51">
        <v>95</v>
      </c>
      <c r="H431" s="51" t="str">
        <f t="shared" si="28"/>
        <v>Xuất sắc</v>
      </c>
      <c r="I431" s="117">
        <f t="shared" ref="I431:I494" si="31">(E431+G431)/2</f>
        <v>95</v>
      </c>
      <c r="J431" s="51" t="str">
        <f t="shared" si="29"/>
        <v>Xuất sắc</v>
      </c>
      <c r="K431" s="109" t="s">
        <v>540</v>
      </c>
      <c r="L431" s="226"/>
      <c r="M431" s="17" t="s">
        <v>342</v>
      </c>
    </row>
    <row r="432" spans="1:13" s="16" customFormat="1" ht="18" customHeight="1" x14ac:dyDescent="0.25">
      <c r="A432" s="130">
        <v>425</v>
      </c>
      <c r="B432" s="51">
        <v>25</v>
      </c>
      <c r="C432" s="94" t="s">
        <v>1352</v>
      </c>
      <c r="D432" s="51" t="s">
        <v>565</v>
      </c>
      <c r="E432" s="51">
        <v>84</v>
      </c>
      <c r="F432" s="51" t="str">
        <f t="shared" si="30"/>
        <v>Tốt</v>
      </c>
      <c r="G432" s="51">
        <v>84</v>
      </c>
      <c r="H432" s="51" t="str">
        <f t="shared" si="28"/>
        <v>Tốt</v>
      </c>
      <c r="I432" s="117">
        <f t="shared" si="31"/>
        <v>84</v>
      </c>
      <c r="J432" s="51" t="str">
        <f t="shared" si="29"/>
        <v>Tốt</v>
      </c>
      <c r="K432" s="109" t="s">
        <v>540</v>
      </c>
      <c r="L432" s="226"/>
      <c r="M432" s="17" t="s">
        <v>342</v>
      </c>
    </row>
    <row r="433" spans="1:13" s="16" customFormat="1" ht="18" customHeight="1" x14ac:dyDescent="0.25">
      <c r="A433" s="130">
        <v>426</v>
      </c>
      <c r="B433" s="51">
        <v>26</v>
      </c>
      <c r="C433" s="94" t="s">
        <v>1353</v>
      </c>
      <c r="D433" s="51" t="s">
        <v>566</v>
      </c>
      <c r="E433" s="51">
        <v>85</v>
      </c>
      <c r="F433" s="51" t="str">
        <f t="shared" si="30"/>
        <v>Tốt</v>
      </c>
      <c r="G433" s="51">
        <v>85</v>
      </c>
      <c r="H433" s="51" t="str">
        <f t="shared" si="28"/>
        <v>Tốt</v>
      </c>
      <c r="I433" s="117">
        <f t="shared" si="31"/>
        <v>85</v>
      </c>
      <c r="J433" s="51" t="str">
        <f t="shared" si="29"/>
        <v>Tốt</v>
      </c>
      <c r="K433" s="109" t="s">
        <v>540</v>
      </c>
      <c r="L433" s="226"/>
      <c r="M433" s="17" t="s">
        <v>342</v>
      </c>
    </row>
    <row r="434" spans="1:13" s="16" customFormat="1" ht="18" customHeight="1" x14ac:dyDescent="0.25">
      <c r="A434" s="130">
        <v>427</v>
      </c>
      <c r="B434" s="51">
        <v>27</v>
      </c>
      <c r="C434" s="94" t="s">
        <v>1354</v>
      </c>
      <c r="D434" s="51" t="s">
        <v>567</v>
      </c>
      <c r="E434" s="51">
        <v>80</v>
      </c>
      <c r="F434" s="51" t="str">
        <f t="shared" si="30"/>
        <v>Tốt</v>
      </c>
      <c r="G434" s="51">
        <v>79</v>
      </c>
      <c r="H434" s="51" t="str">
        <f t="shared" si="28"/>
        <v>Khá</v>
      </c>
      <c r="I434" s="117">
        <v>80</v>
      </c>
      <c r="J434" s="51" t="str">
        <f t="shared" si="29"/>
        <v>Tốt</v>
      </c>
      <c r="K434" s="109" t="s">
        <v>540</v>
      </c>
      <c r="L434" s="226"/>
      <c r="M434" s="17" t="s">
        <v>342</v>
      </c>
    </row>
    <row r="435" spans="1:13" s="16" customFormat="1" ht="18" customHeight="1" x14ac:dyDescent="0.25">
      <c r="A435" s="130">
        <v>428</v>
      </c>
      <c r="B435" s="51">
        <v>28</v>
      </c>
      <c r="C435" s="94" t="s">
        <v>1355</v>
      </c>
      <c r="D435" s="51" t="s">
        <v>568</v>
      </c>
      <c r="E435" s="51">
        <v>85</v>
      </c>
      <c r="F435" s="51" t="str">
        <f t="shared" si="30"/>
        <v>Tốt</v>
      </c>
      <c r="G435" s="51">
        <v>85</v>
      </c>
      <c r="H435" s="51" t="str">
        <f t="shared" si="28"/>
        <v>Tốt</v>
      </c>
      <c r="I435" s="117">
        <f t="shared" si="31"/>
        <v>85</v>
      </c>
      <c r="J435" s="51" t="str">
        <f t="shared" si="29"/>
        <v>Tốt</v>
      </c>
      <c r="K435" s="109" t="s">
        <v>540</v>
      </c>
      <c r="L435" s="226"/>
      <c r="M435" s="17" t="s">
        <v>342</v>
      </c>
    </row>
    <row r="436" spans="1:13" s="16" customFormat="1" ht="18" customHeight="1" x14ac:dyDescent="0.25">
      <c r="A436" s="130">
        <v>429</v>
      </c>
      <c r="B436" s="51">
        <v>29</v>
      </c>
      <c r="C436" s="94" t="s">
        <v>1356</v>
      </c>
      <c r="D436" s="51" t="s">
        <v>569</v>
      </c>
      <c r="E436" s="51">
        <v>83</v>
      </c>
      <c r="F436" s="51" t="str">
        <f t="shared" si="30"/>
        <v>Tốt</v>
      </c>
      <c r="G436" s="51">
        <v>85</v>
      </c>
      <c r="H436" s="51" t="str">
        <f t="shared" si="28"/>
        <v>Tốt</v>
      </c>
      <c r="I436" s="117">
        <f t="shared" si="31"/>
        <v>84</v>
      </c>
      <c r="J436" s="51" t="str">
        <f t="shared" si="29"/>
        <v>Tốt</v>
      </c>
      <c r="K436" s="109" t="s">
        <v>540</v>
      </c>
      <c r="L436" s="226"/>
      <c r="M436" s="17" t="s">
        <v>342</v>
      </c>
    </row>
    <row r="437" spans="1:13" s="16" customFormat="1" ht="18" customHeight="1" x14ac:dyDescent="0.25">
      <c r="A437" s="130">
        <v>430</v>
      </c>
      <c r="B437" s="51">
        <v>30</v>
      </c>
      <c r="C437" s="94" t="s">
        <v>1357</v>
      </c>
      <c r="D437" s="51" t="s">
        <v>570</v>
      </c>
      <c r="E437" s="51">
        <v>81</v>
      </c>
      <c r="F437" s="51" t="str">
        <f t="shared" si="30"/>
        <v>Tốt</v>
      </c>
      <c r="G437" s="51">
        <v>81</v>
      </c>
      <c r="H437" s="51" t="str">
        <f t="shared" si="28"/>
        <v>Tốt</v>
      </c>
      <c r="I437" s="117">
        <f t="shared" si="31"/>
        <v>81</v>
      </c>
      <c r="J437" s="51" t="str">
        <f t="shared" si="29"/>
        <v>Tốt</v>
      </c>
      <c r="K437" s="109" t="s">
        <v>540</v>
      </c>
      <c r="L437" s="226"/>
      <c r="M437" s="17" t="s">
        <v>342</v>
      </c>
    </row>
    <row r="438" spans="1:13" s="16" customFormat="1" ht="18" customHeight="1" x14ac:dyDescent="0.25">
      <c r="A438" s="130">
        <v>431</v>
      </c>
      <c r="B438" s="51">
        <v>31</v>
      </c>
      <c r="C438" s="94" t="s">
        <v>1358</v>
      </c>
      <c r="D438" s="51" t="s">
        <v>571</v>
      </c>
      <c r="E438" s="51">
        <v>80</v>
      </c>
      <c r="F438" s="51" t="str">
        <f t="shared" si="30"/>
        <v>Tốt</v>
      </c>
      <c r="G438" s="51">
        <v>84</v>
      </c>
      <c r="H438" s="51" t="str">
        <f t="shared" si="28"/>
        <v>Tốt</v>
      </c>
      <c r="I438" s="117">
        <f t="shared" si="31"/>
        <v>82</v>
      </c>
      <c r="J438" s="51" t="str">
        <f t="shared" si="29"/>
        <v>Tốt</v>
      </c>
      <c r="K438" s="109" t="s">
        <v>540</v>
      </c>
      <c r="L438" s="226"/>
      <c r="M438" s="17" t="s">
        <v>342</v>
      </c>
    </row>
    <row r="439" spans="1:13" s="16" customFormat="1" ht="18" customHeight="1" x14ac:dyDescent="0.25">
      <c r="A439" s="130">
        <v>432</v>
      </c>
      <c r="B439" s="51">
        <v>32</v>
      </c>
      <c r="C439" s="94" t="s">
        <v>1359</v>
      </c>
      <c r="D439" s="51" t="s">
        <v>572</v>
      </c>
      <c r="E439" s="51">
        <v>81</v>
      </c>
      <c r="F439" s="51" t="str">
        <f t="shared" si="30"/>
        <v>Tốt</v>
      </c>
      <c r="G439" s="51">
        <v>79</v>
      </c>
      <c r="H439" s="51" t="str">
        <f t="shared" si="28"/>
        <v>Khá</v>
      </c>
      <c r="I439" s="117">
        <f t="shared" si="31"/>
        <v>80</v>
      </c>
      <c r="J439" s="51" t="str">
        <f t="shared" si="29"/>
        <v>Tốt</v>
      </c>
      <c r="K439" s="109" t="s">
        <v>540</v>
      </c>
      <c r="L439" s="226"/>
      <c r="M439" s="17" t="s">
        <v>342</v>
      </c>
    </row>
    <row r="440" spans="1:13" s="16" customFormat="1" ht="18" customHeight="1" x14ac:dyDescent="0.25">
      <c r="A440" s="130">
        <v>433</v>
      </c>
      <c r="B440" s="51">
        <v>33</v>
      </c>
      <c r="C440" s="94" t="s">
        <v>1360</v>
      </c>
      <c r="D440" s="51" t="s">
        <v>573</v>
      </c>
      <c r="E440" s="51">
        <v>86</v>
      </c>
      <c r="F440" s="51" t="str">
        <f t="shared" si="30"/>
        <v>Tốt</v>
      </c>
      <c r="G440" s="51">
        <v>86</v>
      </c>
      <c r="H440" s="51" t="str">
        <f t="shared" si="28"/>
        <v>Tốt</v>
      </c>
      <c r="I440" s="117">
        <f t="shared" si="31"/>
        <v>86</v>
      </c>
      <c r="J440" s="51" t="str">
        <f t="shared" si="29"/>
        <v>Tốt</v>
      </c>
      <c r="K440" s="109" t="s">
        <v>540</v>
      </c>
      <c r="L440" s="226"/>
      <c r="M440" s="17" t="s">
        <v>342</v>
      </c>
    </row>
    <row r="441" spans="1:13" s="16" customFormat="1" ht="18" customHeight="1" x14ac:dyDescent="0.25">
      <c r="A441" s="130">
        <v>434</v>
      </c>
      <c r="B441" s="51">
        <v>1</v>
      </c>
      <c r="C441" s="94" t="s">
        <v>1361</v>
      </c>
      <c r="D441" s="51" t="s">
        <v>575</v>
      </c>
      <c r="E441" s="51">
        <v>84</v>
      </c>
      <c r="F441" s="51" t="str">
        <f t="shared" si="30"/>
        <v>Tốt</v>
      </c>
      <c r="G441" s="51">
        <v>84</v>
      </c>
      <c r="H441" s="51" t="str">
        <f t="shared" si="28"/>
        <v>Tốt</v>
      </c>
      <c r="I441" s="117">
        <f t="shared" si="31"/>
        <v>84</v>
      </c>
      <c r="J441" s="51" t="str">
        <f t="shared" si="29"/>
        <v>Tốt</v>
      </c>
      <c r="K441" s="109" t="s">
        <v>574</v>
      </c>
      <c r="L441" s="226"/>
      <c r="M441" s="17" t="s">
        <v>342</v>
      </c>
    </row>
    <row r="442" spans="1:13" s="16" customFormat="1" ht="18" customHeight="1" x14ac:dyDescent="0.25">
      <c r="A442" s="130">
        <v>435</v>
      </c>
      <c r="B442" s="51">
        <v>2</v>
      </c>
      <c r="C442" s="94" t="s">
        <v>1362</v>
      </c>
      <c r="D442" s="51" t="s">
        <v>576</v>
      </c>
      <c r="E442" s="51">
        <v>87</v>
      </c>
      <c r="F442" s="51" t="str">
        <f t="shared" si="30"/>
        <v>Tốt</v>
      </c>
      <c r="G442" s="51">
        <v>87</v>
      </c>
      <c r="H442" s="51" t="str">
        <f t="shared" si="28"/>
        <v>Tốt</v>
      </c>
      <c r="I442" s="117">
        <f t="shared" si="31"/>
        <v>87</v>
      </c>
      <c r="J442" s="51" t="str">
        <f t="shared" si="29"/>
        <v>Tốt</v>
      </c>
      <c r="K442" s="109" t="s">
        <v>574</v>
      </c>
      <c r="L442" s="226"/>
      <c r="M442" s="17" t="s">
        <v>342</v>
      </c>
    </row>
    <row r="443" spans="1:13" s="16" customFormat="1" ht="18" customHeight="1" x14ac:dyDescent="0.25">
      <c r="A443" s="130">
        <v>436</v>
      </c>
      <c r="B443" s="51">
        <v>3</v>
      </c>
      <c r="C443" s="94" t="s">
        <v>1363</v>
      </c>
      <c r="D443" s="51" t="s">
        <v>577</v>
      </c>
      <c r="E443" s="51">
        <v>85</v>
      </c>
      <c r="F443" s="51" t="str">
        <f t="shared" si="30"/>
        <v>Tốt</v>
      </c>
      <c r="G443" s="51">
        <v>85</v>
      </c>
      <c r="H443" s="51" t="str">
        <f t="shared" si="28"/>
        <v>Tốt</v>
      </c>
      <c r="I443" s="117">
        <f t="shared" si="31"/>
        <v>85</v>
      </c>
      <c r="J443" s="51" t="str">
        <f t="shared" si="29"/>
        <v>Tốt</v>
      </c>
      <c r="K443" s="109" t="s">
        <v>574</v>
      </c>
      <c r="L443" s="226"/>
      <c r="M443" s="17" t="s">
        <v>342</v>
      </c>
    </row>
    <row r="444" spans="1:13" s="16" customFormat="1" ht="18" customHeight="1" x14ac:dyDescent="0.25">
      <c r="A444" s="130">
        <v>437</v>
      </c>
      <c r="B444" s="51">
        <v>4</v>
      </c>
      <c r="C444" s="94" t="s">
        <v>1337</v>
      </c>
      <c r="D444" s="51" t="s">
        <v>578</v>
      </c>
      <c r="E444" s="51">
        <v>85</v>
      </c>
      <c r="F444" s="51" t="str">
        <f t="shared" si="30"/>
        <v>Tốt</v>
      </c>
      <c r="G444" s="51">
        <v>85</v>
      </c>
      <c r="H444" s="51" t="str">
        <f t="shared" si="28"/>
        <v>Tốt</v>
      </c>
      <c r="I444" s="117">
        <f t="shared" si="31"/>
        <v>85</v>
      </c>
      <c r="J444" s="51" t="str">
        <f t="shared" si="29"/>
        <v>Tốt</v>
      </c>
      <c r="K444" s="109" t="s">
        <v>574</v>
      </c>
      <c r="L444" s="226"/>
      <c r="M444" s="17" t="s">
        <v>342</v>
      </c>
    </row>
    <row r="445" spans="1:13" s="16" customFormat="1" ht="18" customHeight="1" x14ac:dyDescent="0.25">
      <c r="A445" s="130">
        <v>438</v>
      </c>
      <c r="B445" s="51">
        <v>5</v>
      </c>
      <c r="C445" s="94" t="s">
        <v>1364</v>
      </c>
      <c r="D445" s="51" t="s">
        <v>579</v>
      </c>
      <c r="E445" s="51">
        <v>89</v>
      </c>
      <c r="F445" s="51" t="str">
        <f t="shared" si="30"/>
        <v>Tốt</v>
      </c>
      <c r="G445" s="51">
        <v>87</v>
      </c>
      <c r="H445" s="51" t="str">
        <f t="shared" si="28"/>
        <v>Tốt</v>
      </c>
      <c r="I445" s="117">
        <f t="shared" si="31"/>
        <v>88</v>
      </c>
      <c r="J445" s="51" t="str">
        <f t="shared" si="29"/>
        <v>Tốt</v>
      </c>
      <c r="K445" s="109" t="s">
        <v>574</v>
      </c>
      <c r="L445" s="226"/>
      <c r="M445" s="17" t="s">
        <v>342</v>
      </c>
    </row>
    <row r="446" spans="1:13" s="16" customFormat="1" ht="18" customHeight="1" x14ac:dyDescent="0.25">
      <c r="A446" s="130">
        <v>439</v>
      </c>
      <c r="B446" s="51">
        <v>6</v>
      </c>
      <c r="C446" s="94" t="s">
        <v>1365</v>
      </c>
      <c r="D446" s="51" t="s">
        <v>580</v>
      </c>
      <c r="E446" s="51">
        <v>85</v>
      </c>
      <c r="F446" s="51" t="str">
        <f t="shared" si="30"/>
        <v>Tốt</v>
      </c>
      <c r="G446" s="51">
        <v>85</v>
      </c>
      <c r="H446" s="51" t="str">
        <f t="shared" si="28"/>
        <v>Tốt</v>
      </c>
      <c r="I446" s="117">
        <f t="shared" si="31"/>
        <v>85</v>
      </c>
      <c r="J446" s="51" t="str">
        <f t="shared" si="29"/>
        <v>Tốt</v>
      </c>
      <c r="K446" s="109" t="s">
        <v>574</v>
      </c>
      <c r="L446" s="226"/>
      <c r="M446" s="17" t="s">
        <v>342</v>
      </c>
    </row>
    <row r="447" spans="1:13" s="16" customFormat="1" ht="18" customHeight="1" x14ac:dyDescent="0.25">
      <c r="A447" s="130">
        <v>440</v>
      </c>
      <c r="B447" s="51">
        <v>7</v>
      </c>
      <c r="C447" s="94" t="s">
        <v>1366</v>
      </c>
      <c r="D447" s="51" t="s">
        <v>581</v>
      </c>
      <c r="E447" s="51">
        <v>89</v>
      </c>
      <c r="F447" s="51" t="str">
        <f t="shared" si="30"/>
        <v>Tốt</v>
      </c>
      <c r="G447" s="51">
        <v>87</v>
      </c>
      <c r="H447" s="51" t="str">
        <f t="shared" si="28"/>
        <v>Tốt</v>
      </c>
      <c r="I447" s="117">
        <f t="shared" si="31"/>
        <v>88</v>
      </c>
      <c r="J447" s="51" t="str">
        <f t="shared" si="29"/>
        <v>Tốt</v>
      </c>
      <c r="K447" s="109" t="s">
        <v>574</v>
      </c>
      <c r="L447" s="226"/>
      <c r="M447" s="17" t="s">
        <v>342</v>
      </c>
    </row>
    <row r="448" spans="1:13" s="16" customFormat="1" ht="18" customHeight="1" x14ac:dyDescent="0.25">
      <c r="A448" s="130">
        <v>441</v>
      </c>
      <c r="B448" s="51">
        <v>8</v>
      </c>
      <c r="C448" s="94" t="s">
        <v>1367</v>
      </c>
      <c r="D448" s="51" t="s">
        <v>582</v>
      </c>
      <c r="E448" s="51">
        <v>86</v>
      </c>
      <c r="F448" s="51" t="str">
        <f t="shared" si="30"/>
        <v>Tốt</v>
      </c>
      <c r="G448" s="51">
        <v>86</v>
      </c>
      <c r="H448" s="51" t="str">
        <f t="shared" si="28"/>
        <v>Tốt</v>
      </c>
      <c r="I448" s="117">
        <f t="shared" si="31"/>
        <v>86</v>
      </c>
      <c r="J448" s="51" t="str">
        <f t="shared" si="29"/>
        <v>Tốt</v>
      </c>
      <c r="K448" s="109" t="s">
        <v>574</v>
      </c>
      <c r="L448" s="226"/>
      <c r="M448" s="17" t="s">
        <v>342</v>
      </c>
    </row>
    <row r="449" spans="1:13" s="16" customFormat="1" ht="18" customHeight="1" x14ac:dyDescent="0.25">
      <c r="A449" s="130">
        <v>442</v>
      </c>
      <c r="B449" s="51">
        <v>9</v>
      </c>
      <c r="C449" s="94" t="s">
        <v>1368</v>
      </c>
      <c r="D449" s="51" t="s">
        <v>583</v>
      </c>
      <c r="E449" s="51">
        <v>87</v>
      </c>
      <c r="F449" s="51" t="str">
        <f t="shared" si="30"/>
        <v>Tốt</v>
      </c>
      <c r="G449" s="51">
        <v>87</v>
      </c>
      <c r="H449" s="51" t="str">
        <f t="shared" si="28"/>
        <v>Tốt</v>
      </c>
      <c r="I449" s="117">
        <f t="shared" si="31"/>
        <v>87</v>
      </c>
      <c r="J449" s="51" t="str">
        <f t="shared" si="29"/>
        <v>Tốt</v>
      </c>
      <c r="K449" s="109" t="s">
        <v>574</v>
      </c>
      <c r="L449" s="226"/>
      <c r="M449" s="17" t="s">
        <v>342</v>
      </c>
    </row>
    <row r="450" spans="1:13" s="16" customFormat="1" ht="18" customHeight="1" x14ac:dyDescent="0.25">
      <c r="A450" s="130">
        <v>443</v>
      </c>
      <c r="B450" s="51">
        <v>10</v>
      </c>
      <c r="C450" s="94" t="s">
        <v>1369</v>
      </c>
      <c r="D450" s="51" t="s">
        <v>584</v>
      </c>
      <c r="E450" s="51">
        <v>84</v>
      </c>
      <c r="F450" s="51" t="str">
        <f t="shared" si="30"/>
        <v>Tốt</v>
      </c>
      <c r="G450" s="51">
        <v>84</v>
      </c>
      <c r="H450" s="51" t="str">
        <f t="shared" si="28"/>
        <v>Tốt</v>
      </c>
      <c r="I450" s="117">
        <f t="shared" si="31"/>
        <v>84</v>
      </c>
      <c r="J450" s="51" t="str">
        <f t="shared" si="29"/>
        <v>Tốt</v>
      </c>
      <c r="K450" s="109" t="s">
        <v>574</v>
      </c>
      <c r="L450" s="226"/>
      <c r="M450" s="17" t="s">
        <v>342</v>
      </c>
    </row>
    <row r="451" spans="1:13" s="16" customFormat="1" ht="18" customHeight="1" x14ac:dyDescent="0.25">
      <c r="A451" s="130">
        <v>444</v>
      </c>
      <c r="B451" s="51">
        <v>11</v>
      </c>
      <c r="C451" s="94" t="s">
        <v>1370</v>
      </c>
      <c r="D451" s="51" t="s">
        <v>585</v>
      </c>
      <c r="E451" s="51">
        <v>84</v>
      </c>
      <c r="F451" s="51" t="str">
        <f t="shared" si="30"/>
        <v>Tốt</v>
      </c>
      <c r="G451" s="51">
        <v>84</v>
      </c>
      <c r="H451" s="51" t="str">
        <f t="shared" si="28"/>
        <v>Tốt</v>
      </c>
      <c r="I451" s="117">
        <f t="shared" si="31"/>
        <v>84</v>
      </c>
      <c r="J451" s="51" t="str">
        <f t="shared" si="29"/>
        <v>Tốt</v>
      </c>
      <c r="K451" s="109" t="s">
        <v>574</v>
      </c>
      <c r="L451" s="226"/>
      <c r="M451" s="17" t="s">
        <v>342</v>
      </c>
    </row>
    <row r="452" spans="1:13" s="16" customFormat="1" ht="18" customHeight="1" x14ac:dyDescent="0.25">
      <c r="A452" s="130">
        <v>445</v>
      </c>
      <c r="B452" s="51">
        <v>12</v>
      </c>
      <c r="C452" s="94" t="s">
        <v>1371</v>
      </c>
      <c r="D452" s="51" t="s">
        <v>586</v>
      </c>
      <c r="E452" s="51">
        <v>87</v>
      </c>
      <c r="F452" s="51" t="str">
        <f t="shared" si="30"/>
        <v>Tốt</v>
      </c>
      <c r="G452" s="51">
        <v>87</v>
      </c>
      <c r="H452" s="51" t="str">
        <f t="shared" si="28"/>
        <v>Tốt</v>
      </c>
      <c r="I452" s="117">
        <f t="shared" si="31"/>
        <v>87</v>
      </c>
      <c r="J452" s="51" t="str">
        <f t="shared" si="29"/>
        <v>Tốt</v>
      </c>
      <c r="K452" s="109" t="s">
        <v>574</v>
      </c>
      <c r="L452" s="226"/>
      <c r="M452" s="17" t="s">
        <v>342</v>
      </c>
    </row>
    <row r="453" spans="1:13" s="16" customFormat="1" ht="18" customHeight="1" x14ac:dyDescent="0.25">
      <c r="A453" s="130">
        <v>446</v>
      </c>
      <c r="B453" s="51">
        <v>13</v>
      </c>
      <c r="C453" s="94" t="s">
        <v>1372</v>
      </c>
      <c r="D453" s="51" t="s">
        <v>587</v>
      </c>
      <c r="E453" s="51">
        <v>86</v>
      </c>
      <c r="F453" s="51" t="str">
        <f t="shared" si="30"/>
        <v>Tốt</v>
      </c>
      <c r="G453" s="51">
        <v>86</v>
      </c>
      <c r="H453" s="51" t="str">
        <f t="shared" si="28"/>
        <v>Tốt</v>
      </c>
      <c r="I453" s="117">
        <f t="shared" si="31"/>
        <v>86</v>
      </c>
      <c r="J453" s="51" t="str">
        <f t="shared" si="29"/>
        <v>Tốt</v>
      </c>
      <c r="K453" s="109" t="s">
        <v>574</v>
      </c>
      <c r="L453" s="226"/>
      <c r="M453" s="17" t="s">
        <v>342</v>
      </c>
    </row>
    <row r="454" spans="1:13" s="16" customFormat="1" ht="18" customHeight="1" x14ac:dyDescent="0.25">
      <c r="A454" s="130">
        <v>447</v>
      </c>
      <c r="B454" s="51">
        <v>14</v>
      </c>
      <c r="C454" s="94" t="s">
        <v>195</v>
      </c>
      <c r="D454" s="51" t="s">
        <v>588</v>
      </c>
      <c r="E454" s="51">
        <v>88</v>
      </c>
      <c r="F454" s="51" t="str">
        <f t="shared" si="30"/>
        <v>Tốt</v>
      </c>
      <c r="G454" s="51">
        <v>88</v>
      </c>
      <c r="H454" s="51" t="str">
        <f t="shared" si="28"/>
        <v>Tốt</v>
      </c>
      <c r="I454" s="117">
        <f t="shared" si="31"/>
        <v>88</v>
      </c>
      <c r="J454" s="51" t="str">
        <f t="shared" si="29"/>
        <v>Tốt</v>
      </c>
      <c r="K454" s="109" t="s">
        <v>574</v>
      </c>
      <c r="L454" s="226"/>
      <c r="M454" s="17" t="s">
        <v>342</v>
      </c>
    </row>
    <row r="455" spans="1:13" s="16" customFormat="1" ht="18" customHeight="1" x14ac:dyDescent="0.25">
      <c r="A455" s="130">
        <v>448</v>
      </c>
      <c r="B455" s="51">
        <v>15</v>
      </c>
      <c r="C455" s="94" t="s">
        <v>1373</v>
      </c>
      <c r="D455" s="51" t="s">
        <v>589</v>
      </c>
      <c r="E455" s="51">
        <v>85</v>
      </c>
      <c r="F455" s="51" t="str">
        <f t="shared" si="30"/>
        <v>Tốt</v>
      </c>
      <c r="G455" s="51">
        <v>85</v>
      </c>
      <c r="H455" s="51" t="str">
        <f t="shared" si="28"/>
        <v>Tốt</v>
      </c>
      <c r="I455" s="117">
        <f t="shared" si="31"/>
        <v>85</v>
      </c>
      <c r="J455" s="51" t="str">
        <f t="shared" si="29"/>
        <v>Tốt</v>
      </c>
      <c r="K455" s="109" t="s">
        <v>574</v>
      </c>
      <c r="L455" s="226"/>
      <c r="M455" s="17" t="s">
        <v>342</v>
      </c>
    </row>
    <row r="456" spans="1:13" s="16" customFormat="1" ht="18" customHeight="1" x14ac:dyDescent="0.25">
      <c r="A456" s="130">
        <v>449</v>
      </c>
      <c r="B456" s="51">
        <v>16</v>
      </c>
      <c r="C456" s="94" t="s">
        <v>1374</v>
      </c>
      <c r="D456" s="51" t="s">
        <v>590</v>
      </c>
      <c r="E456" s="51">
        <v>78</v>
      </c>
      <c r="F456" s="51" t="str">
        <f t="shared" si="30"/>
        <v>Khá</v>
      </c>
      <c r="G456" s="51">
        <v>82</v>
      </c>
      <c r="H456" s="51" t="str">
        <f t="shared" ref="H456:H519" si="32">IF(G456&gt;=90,"Xuất sắc",IF(AND(G456&lt;90,G456&gt;=80),"Tốt",IF(AND(G456&lt;80,G456&gt;=65),"Khá",IF(AND(G456&lt;65,G456&gt;=50),"Trung bình",IF(AND(G456&lt;50,G456&gt;=35),"Yếu",IF(AND(G456&lt;35,G456&gt;=1),"Kém",IF(AND(G456&lt;1),"Không xếp loại")))))))</f>
        <v>Tốt</v>
      </c>
      <c r="I456" s="117">
        <f t="shared" si="31"/>
        <v>80</v>
      </c>
      <c r="J456" s="51" t="str">
        <f t="shared" ref="J456:J519" si="33">IF(I456&gt;=90,"Xuất sắc",IF(AND(I456&lt;90,I456&gt;=80),"Tốt",IF(AND(I456&lt;80,I456&gt;=65),"Khá",IF(AND(I456&lt;65,I456&gt;=50),"Trung bình",IF(AND(I456&lt;50,I456&gt;=35),"Yếu",IF(AND(I456&lt;35,I456&gt;=1),"Kém",IF(AND(I456&lt;1),"Không xếp loại")))))))</f>
        <v>Tốt</v>
      </c>
      <c r="K456" s="109" t="s">
        <v>574</v>
      </c>
      <c r="L456" s="226"/>
      <c r="M456" s="17" t="s">
        <v>342</v>
      </c>
    </row>
    <row r="457" spans="1:13" s="16" customFormat="1" ht="18" customHeight="1" x14ac:dyDescent="0.25">
      <c r="A457" s="130">
        <v>450</v>
      </c>
      <c r="B457" s="51">
        <v>17</v>
      </c>
      <c r="C457" s="94" t="s">
        <v>1375</v>
      </c>
      <c r="D457" s="51" t="s">
        <v>591</v>
      </c>
      <c r="E457" s="51">
        <v>95</v>
      </c>
      <c r="F457" s="51" t="str">
        <f t="shared" ref="F457:F520" si="34">IF(E457&gt;=90,"Xuất sắc",IF(AND(E457&lt;90,E457&gt;=80),"Tốt",IF(AND(E457&lt;80,E457&gt;=65),"Khá",IF(AND(E457&lt;65,E457&gt;=50),"Trung bình",IF(AND(E457&lt;50,E457&gt;=35),"Yếu",IF(AND(E457&lt;35,E457&gt;=1),"Kém",IF(AND(E457&lt;1),"Không xếp loại")))))))</f>
        <v>Xuất sắc</v>
      </c>
      <c r="G457" s="51">
        <v>95</v>
      </c>
      <c r="H457" s="51" t="str">
        <f t="shared" si="32"/>
        <v>Xuất sắc</v>
      </c>
      <c r="I457" s="117">
        <f t="shared" si="31"/>
        <v>95</v>
      </c>
      <c r="J457" s="51" t="str">
        <f t="shared" si="33"/>
        <v>Xuất sắc</v>
      </c>
      <c r="K457" s="109" t="s">
        <v>574</v>
      </c>
      <c r="L457" s="226"/>
      <c r="M457" s="17" t="s">
        <v>342</v>
      </c>
    </row>
    <row r="458" spans="1:13" s="16" customFormat="1" ht="18" customHeight="1" x14ac:dyDescent="0.25">
      <c r="A458" s="130">
        <v>451</v>
      </c>
      <c r="B458" s="51">
        <v>18</v>
      </c>
      <c r="C458" s="94" t="s">
        <v>1376</v>
      </c>
      <c r="D458" s="51" t="s">
        <v>592</v>
      </c>
      <c r="E458" s="51">
        <v>84</v>
      </c>
      <c r="F458" s="51" t="str">
        <f t="shared" si="34"/>
        <v>Tốt</v>
      </c>
      <c r="G458" s="51">
        <v>82</v>
      </c>
      <c r="H458" s="51" t="str">
        <f t="shared" si="32"/>
        <v>Tốt</v>
      </c>
      <c r="I458" s="117">
        <f t="shared" si="31"/>
        <v>83</v>
      </c>
      <c r="J458" s="51" t="str">
        <f t="shared" si="33"/>
        <v>Tốt</v>
      </c>
      <c r="K458" s="109" t="s">
        <v>574</v>
      </c>
      <c r="L458" s="226"/>
      <c r="M458" s="17" t="s">
        <v>342</v>
      </c>
    </row>
    <row r="459" spans="1:13" s="16" customFormat="1" ht="18" customHeight="1" x14ac:dyDescent="0.25">
      <c r="A459" s="130">
        <v>452</v>
      </c>
      <c r="B459" s="51">
        <v>19</v>
      </c>
      <c r="C459" s="94" t="s">
        <v>1377</v>
      </c>
      <c r="D459" s="51" t="s">
        <v>593</v>
      </c>
      <c r="E459" s="51">
        <v>78</v>
      </c>
      <c r="F459" s="51" t="str">
        <f t="shared" si="34"/>
        <v>Khá</v>
      </c>
      <c r="G459" s="51">
        <v>78</v>
      </c>
      <c r="H459" s="51" t="str">
        <f t="shared" si="32"/>
        <v>Khá</v>
      </c>
      <c r="I459" s="117">
        <f t="shared" si="31"/>
        <v>78</v>
      </c>
      <c r="J459" s="51" t="str">
        <f t="shared" si="33"/>
        <v>Khá</v>
      </c>
      <c r="K459" s="109" t="s">
        <v>574</v>
      </c>
      <c r="L459" s="226"/>
      <c r="M459" s="17" t="s">
        <v>342</v>
      </c>
    </row>
    <row r="460" spans="1:13" s="16" customFormat="1" ht="18" customHeight="1" x14ac:dyDescent="0.25">
      <c r="A460" s="130">
        <v>453</v>
      </c>
      <c r="B460" s="51">
        <v>20</v>
      </c>
      <c r="C460" s="94" t="s">
        <v>1378</v>
      </c>
      <c r="D460" s="51" t="s">
        <v>594</v>
      </c>
      <c r="E460" s="51">
        <v>87</v>
      </c>
      <c r="F460" s="51" t="str">
        <f t="shared" si="34"/>
        <v>Tốt</v>
      </c>
      <c r="G460" s="51">
        <v>87</v>
      </c>
      <c r="H460" s="51" t="str">
        <f t="shared" si="32"/>
        <v>Tốt</v>
      </c>
      <c r="I460" s="117">
        <f t="shared" si="31"/>
        <v>87</v>
      </c>
      <c r="J460" s="51" t="str">
        <f t="shared" si="33"/>
        <v>Tốt</v>
      </c>
      <c r="K460" s="109" t="s">
        <v>574</v>
      </c>
      <c r="L460" s="226"/>
      <c r="M460" s="17" t="s">
        <v>342</v>
      </c>
    </row>
    <row r="461" spans="1:13" s="16" customFormat="1" ht="18" customHeight="1" x14ac:dyDescent="0.25">
      <c r="A461" s="130">
        <v>454</v>
      </c>
      <c r="B461" s="51">
        <v>21</v>
      </c>
      <c r="C461" s="94" t="s">
        <v>1379</v>
      </c>
      <c r="D461" s="51" t="s">
        <v>595</v>
      </c>
      <c r="E461" s="51">
        <v>87</v>
      </c>
      <c r="F461" s="51" t="str">
        <f t="shared" si="34"/>
        <v>Tốt</v>
      </c>
      <c r="G461" s="51">
        <v>87</v>
      </c>
      <c r="H461" s="51" t="str">
        <f t="shared" si="32"/>
        <v>Tốt</v>
      </c>
      <c r="I461" s="117">
        <f t="shared" si="31"/>
        <v>87</v>
      </c>
      <c r="J461" s="51" t="str">
        <f t="shared" si="33"/>
        <v>Tốt</v>
      </c>
      <c r="K461" s="109" t="s">
        <v>574</v>
      </c>
      <c r="L461" s="226"/>
      <c r="M461" s="17" t="s">
        <v>342</v>
      </c>
    </row>
    <row r="462" spans="1:13" s="16" customFormat="1" ht="18" customHeight="1" x14ac:dyDescent="0.25">
      <c r="A462" s="130">
        <v>455</v>
      </c>
      <c r="B462" s="51">
        <v>22</v>
      </c>
      <c r="C462" s="94" t="s">
        <v>1380</v>
      </c>
      <c r="D462" s="51" t="s">
        <v>596</v>
      </c>
      <c r="E462" s="51">
        <v>84</v>
      </c>
      <c r="F462" s="51" t="str">
        <f t="shared" si="34"/>
        <v>Tốt</v>
      </c>
      <c r="G462" s="51">
        <v>84</v>
      </c>
      <c r="H462" s="51" t="str">
        <f t="shared" si="32"/>
        <v>Tốt</v>
      </c>
      <c r="I462" s="117">
        <f t="shared" si="31"/>
        <v>84</v>
      </c>
      <c r="J462" s="51" t="str">
        <f t="shared" si="33"/>
        <v>Tốt</v>
      </c>
      <c r="K462" s="109" t="s">
        <v>574</v>
      </c>
      <c r="L462" s="226"/>
      <c r="M462" s="17" t="s">
        <v>342</v>
      </c>
    </row>
    <row r="463" spans="1:13" s="16" customFormat="1" ht="18" customHeight="1" x14ac:dyDescent="0.25">
      <c r="A463" s="130">
        <v>456</v>
      </c>
      <c r="B463" s="51">
        <v>23</v>
      </c>
      <c r="C463" s="94" t="s">
        <v>1381</v>
      </c>
      <c r="D463" s="51" t="s">
        <v>597</v>
      </c>
      <c r="E463" s="51">
        <v>84</v>
      </c>
      <c r="F463" s="51" t="str">
        <f t="shared" si="34"/>
        <v>Tốt</v>
      </c>
      <c r="G463" s="51">
        <v>84</v>
      </c>
      <c r="H463" s="51" t="str">
        <f t="shared" si="32"/>
        <v>Tốt</v>
      </c>
      <c r="I463" s="117">
        <f t="shared" si="31"/>
        <v>84</v>
      </c>
      <c r="J463" s="51" t="str">
        <f t="shared" si="33"/>
        <v>Tốt</v>
      </c>
      <c r="K463" s="109" t="s">
        <v>574</v>
      </c>
      <c r="L463" s="226"/>
      <c r="M463" s="17" t="s">
        <v>342</v>
      </c>
    </row>
    <row r="464" spans="1:13" s="16" customFormat="1" ht="18" customHeight="1" x14ac:dyDescent="0.25">
      <c r="A464" s="130">
        <v>457</v>
      </c>
      <c r="B464" s="51">
        <v>24</v>
      </c>
      <c r="C464" s="94" t="s">
        <v>1382</v>
      </c>
      <c r="D464" s="51" t="s">
        <v>598</v>
      </c>
      <c r="E464" s="51">
        <v>85</v>
      </c>
      <c r="F464" s="51" t="str">
        <f t="shared" si="34"/>
        <v>Tốt</v>
      </c>
      <c r="G464" s="51">
        <v>85</v>
      </c>
      <c r="H464" s="51" t="str">
        <f t="shared" si="32"/>
        <v>Tốt</v>
      </c>
      <c r="I464" s="117">
        <f t="shared" si="31"/>
        <v>85</v>
      </c>
      <c r="J464" s="51" t="str">
        <f t="shared" si="33"/>
        <v>Tốt</v>
      </c>
      <c r="K464" s="109" t="s">
        <v>574</v>
      </c>
      <c r="L464" s="226"/>
      <c r="M464" s="17" t="s">
        <v>342</v>
      </c>
    </row>
    <row r="465" spans="1:13" s="16" customFormat="1" ht="18" customHeight="1" x14ac:dyDescent="0.25">
      <c r="A465" s="130">
        <v>458</v>
      </c>
      <c r="B465" s="51">
        <v>25</v>
      </c>
      <c r="C465" s="94" t="s">
        <v>1383</v>
      </c>
      <c r="D465" s="51" t="s">
        <v>599</v>
      </c>
      <c r="E465" s="51">
        <v>89</v>
      </c>
      <c r="F465" s="51" t="str">
        <f t="shared" si="34"/>
        <v>Tốt</v>
      </c>
      <c r="G465" s="51">
        <v>87</v>
      </c>
      <c r="H465" s="51" t="str">
        <f t="shared" si="32"/>
        <v>Tốt</v>
      </c>
      <c r="I465" s="117">
        <f t="shared" si="31"/>
        <v>88</v>
      </c>
      <c r="J465" s="51" t="str">
        <f t="shared" si="33"/>
        <v>Tốt</v>
      </c>
      <c r="K465" s="109" t="s">
        <v>574</v>
      </c>
      <c r="L465" s="226"/>
      <c r="M465" s="17" t="s">
        <v>342</v>
      </c>
    </row>
    <row r="466" spans="1:13" s="16" customFormat="1" ht="18" customHeight="1" x14ac:dyDescent="0.25">
      <c r="A466" s="130">
        <v>459</v>
      </c>
      <c r="B466" s="51">
        <v>26</v>
      </c>
      <c r="C466" s="94" t="s">
        <v>1384</v>
      </c>
      <c r="D466" s="51" t="s">
        <v>600</v>
      </c>
      <c r="E466" s="51">
        <v>80</v>
      </c>
      <c r="F466" s="51" t="str">
        <f t="shared" si="34"/>
        <v>Tốt</v>
      </c>
      <c r="G466" s="51">
        <v>82</v>
      </c>
      <c r="H466" s="51" t="str">
        <f t="shared" si="32"/>
        <v>Tốt</v>
      </c>
      <c r="I466" s="117">
        <f t="shared" si="31"/>
        <v>81</v>
      </c>
      <c r="J466" s="51" t="str">
        <f t="shared" si="33"/>
        <v>Tốt</v>
      </c>
      <c r="K466" s="109" t="s">
        <v>574</v>
      </c>
      <c r="L466" s="226"/>
      <c r="M466" s="17" t="s">
        <v>342</v>
      </c>
    </row>
    <row r="467" spans="1:13" s="16" customFormat="1" ht="18" customHeight="1" x14ac:dyDescent="0.25">
      <c r="A467" s="130">
        <v>460</v>
      </c>
      <c r="B467" s="51">
        <v>27</v>
      </c>
      <c r="C467" s="94" t="s">
        <v>1385</v>
      </c>
      <c r="D467" s="51">
        <v>1705221025</v>
      </c>
      <c r="E467" s="51">
        <v>64</v>
      </c>
      <c r="F467" s="51" t="str">
        <f t="shared" si="34"/>
        <v>Trung bình</v>
      </c>
      <c r="G467" s="51">
        <v>76</v>
      </c>
      <c r="H467" s="51" t="str">
        <f t="shared" si="32"/>
        <v>Khá</v>
      </c>
      <c r="I467" s="117">
        <f t="shared" si="31"/>
        <v>70</v>
      </c>
      <c r="J467" s="51" t="str">
        <f t="shared" si="33"/>
        <v>Khá</v>
      </c>
      <c r="K467" s="109" t="s">
        <v>574</v>
      </c>
      <c r="L467" s="226"/>
      <c r="M467" s="17" t="s">
        <v>342</v>
      </c>
    </row>
    <row r="468" spans="1:13" s="16" customFormat="1" ht="18" customHeight="1" x14ac:dyDescent="0.25">
      <c r="A468" s="130">
        <v>461</v>
      </c>
      <c r="B468" s="51">
        <v>28</v>
      </c>
      <c r="C468" s="94" t="s">
        <v>1386</v>
      </c>
      <c r="D468" s="51" t="s">
        <v>601</v>
      </c>
      <c r="E468" s="51">
        <v>95</v>
      </c>
      <c r="F468" s="51" t="str">
        <f t="shared" si="34"/>
        <v>Xuất sắc</v>
      </c>
      <c r="G468" s="51">
        <v>95</v>
      </c>
      <c r="H468" s="51" t="str">
        <f t="shared" si="32"/>
        <v>Xuất sắc</v>
      </c>
      <c r="I468" s="117">
        <f t="shared" si="31"/>
        <v>95</v>
      </c>
      <c r="J468" s="51" t="str">
        <f t="shared" si="33"/>
        <v>Xuất sắc</v>
      </c>
      <c r="K468" s="109" t="s">
        <v>574</v>
      </c>
      <c r="L468" s="226"/>
      <c r="M468" s="17" t="s">
        <v>342</v>
      </c>
    </row>
    <row r="469" spans="1:13" s="16" customFormat="1" ht="18" customHeight="1" x14ac:dyDescent="0.25">
      <c r="A469" s="130">
        <v>462</v>
      </c>
      <c r="B469" s="51">
        <v>29</v>
      </c>
      <c r="C469" s="94" t="s">
        <v>1387</v>
      </c>
      <c r="D469" s="51" t="s">
        <v>602</v>
      </c>
      <c r="E469" s="51">
        <v>93</v>
      </c>
      <c r="F469" s="51" t="str">
        <f t="shared" si="34"/>
        <v>Xuất sắc</v>
      </c>
      <c r="G469" s="51">
        <v>93</v>
      </c>
      <c r="H469" s="51" t="str">
        <f t="shared" si="32"/>
        <v>Xuất sắc</v>
      </c>
      <c r="I469" s="117">
        <f t="shared" si="31"/>
        <v>93</v>
      </c>
      <c r="J469" s="51" t="str">
        <f t="shared" si="33"/>
        <v>Xuất sắc</v>
      </c>
      <c r="K469" s="109" t="s">
        <v>574</v>
      </c>
      <c r="L469" s="226"/>
      <c r="M469" s="17" t="s">
        <v>342</v>
      </c>
    </row>
    <row r="470" spans="1:13" s="16" customFormat="1" ht="18" customHeight="1" x14ac:dyDescent="0.25">
      <c r="A470" s="130">
        <v>463</v>
      </c>
      <c r="B470" s="51">
        <v>30</v>
      </c>
      <c r="C470" s="94" t="s">
        <v>1388</v>
      </c>
      <c r="D470" s="51" t="s">
        <v>603</v>
      </c>
      <c r="E470" s="51">
        <v>83</v>
      </c>
      <c r="F470" s="51" t="str">
        <f t="shared" si="34"/>
        <v>Tốt</v>
      </c>
      <c r="G470" s="51">
        <v>83</v>
      </c>
      <c r="H470" s="51" t="str">
        <f t="shared" si="32"/>
        <v>Tốt</v>
      </c>
      <c r="I470" s="117">
        <f t="shared" si="31"/>
        <v>83</v>
      </c>
      <c r="J470" s="51" t="str">
        <f t="shared" si="33"/>
        <v>Tốt</v>
      </c>
      <c r="K470" s="109" t="s">
        <v>574</v>
      </c>
      <c r="L470" s="226"/>
      <c r="M470" s="17" t="s">
        <v>342</v>
      </c>
    </row>
    <row r="471" spans="1:13" s="16" customFormat="1" ht="18" customHeight="1" x14ac:dyDescent="0.25">
      <c r="A471" s="130">
        <v>464</v>
      </c>
      <c r="B471" s="51">
        <v>1</v>
      </c>
      <c r="C471" s="94" t="s">
        <v>1389</v>
      </c>
      <c r="D471" s="51">
        <v>1705220780</v>
      </c>
      <c r="E471" s="51">
        <v>90</v>
      </c>
      <c r="F471" s="51" t="str">
        <f t="shared" si="34"/>
        <v>Xuất sắc</v>
      </c>
      <c r="G471" s="51">
        <v>82</v>
      </c>
      <c r="H471" s="51" t="str">
        <f t="shared" si="32"/>
        <v>Tốt</v>
      </c>
      <c r="I471" s="117">
        <f t="shared" si="31"/>
        <v>86</v>
      </c>
      <c r="J471" s="51" t="str">
        <f t="shared" si="33"/>
        <v>Tốt</v>
      </c>
      <c r="K471" s="111" t="s">
        <v>900</v>
      </c>
      <c r="L471" s="226"/>
      <c r="M471" s="16" t="s">
        <v>901</v>
      </c>
    </row>
    <row r="472" spans="1:13" s="16" customFormat="1" ht="18" customHeight="1" x14ac:dyDescent="0.25">
      <c r="A472" s="130">
        <v>465</v>
      </c>
      <c r="B472" s="51">
        <v>2</v>
      </c>
      <c r="C472" s="94" t="s">
        <v>193</v>
      </c>
      <c r="D472" s="51">
        <v>1705220732</v>
      </c>
      <c r="E472" s="51">
        <v>85</v>
      </c>
      <c r="F472" s="51" t="str">
        <f t="shared" si="34"/>
        <v>Tốt</v>
      </c>
      <c r="G472" s="51">
        <v>82</v>
      </c>
      <c r="H472" s="51" t="str">
        <f t="shared" si="32"/>
        <v>Tốt</v>
      </c>
      <c r="I472" s="117">
        <f t="shared" si="31"/>
        <v>83.5</v>
      </c>
      <c r="J472" s="51" t="str">
        <f t="shared" si="33"/>
        <v>Tốt</v>
      </c>
      <c r="K472" s="111" t="s">
        <v>900</v>
      </c>
      <c r="L472" s="226"/>
      <c r="M472" s="16" t="s">
        <v>901</v>
      </c>
    </row>
    <row r="473" spans="1:13" s="16" customFormat="1" ht="18" customHeight="1" x14ac:dyDescent="0.25">
      <c r="A473" s="130">
        <v>466</v>
      </c>
      <c r="B473" s="51">
        <v>3</v>
      </c>
      <c r="C473" s="94" t="s">
        <v>1390</v>
      </c>
      <c r="D473" s="51">
        <v>1705220668</v>
      </c>
      <c r="E473" s="51">
        <v>64</v>
      </c>
      <c r="F473" s="51" t="str">
        <f t="shared" si="34"/>
        <v>Trung bình</v>
      </c>
      <c r="G473" s="51">
        <v>82</v>
      </c>
      <c r="H473" s="51" t="str">
        <f t="shared" si="32"/>
        <v>Tốt</v>
      </c>
      <c r="I473" s="117">
        <f t="shared" si="31"/>
        <v>73</v>
      </c>
      <c r="J473" s="51" t="str">
        <f t="shared" si="33"/>
        <v>Khá</v>
      </c>
      <c r="K473" s="111" t="s">
        <v>900</v>
      </c>
      <c r="L473" s="226"/>
      <c r="M473" s="16" t="s">
        <v>901</v>
      </c>
    </row>
    <row r="474" spans="1:13" s="16" customFormat="1" ht="18" customHeight="1" x14ac:dyDescent="0.25">
      <c r="A474" s="130">
        <v>467</v>
      </c>
      <c r="B474" s="51">
        <v>4</v>
      </c>
      <c r="C474" s="94" t="s">
        <v>1391</v>
      </c>
      <c r="D474" s="51">
        <v>1705220574</v>
      </c>
      <c r="E474" s="51">
        <v>64</v>
      </c>
      <c r="F474" s="51" t="str">
        <f t="shared" si="34"/>
        <v>Trung bình</v>
      </c>
      <c r="G474" s="51">
        <v>80</v>
      </c>
      <c r="H474" s="51" t="str">
        <f t="shared" si="32"/>
        <v>Tốt</v>
      </c>
      <c r="I474" s="117">
        <f t="shared" si="31"/>
        <v>72</v>
      </c>
      <c r="J474" s="51" t="str">
        <f t="shared" si="33"/>
        <v>Khá</v>
      </c>
      <c r="K474" s="111" t="s">
        <v>900</v>
      </c>
      <c r="L474" s="226"/>
      <c r="M474" s="16" t="s">
        <v>901</v>
      </c>
    </row>
    <row r="475" spans="1:13" s="16" customFormat="1" ht="18" customHeight="1" x14ac:dyDescent="0.25">
      <c r="A475" s="130">
        <v>468</v>
      </c>
      <c r="B475" s="51">
        <v>5</v>
      </c>
      <c r="C475" s="94" t="s">
        <v>1392</v>
      </c>
      <c r="D475" s="51">
        <v>1705220674</v>
      </c>
      <c r="E475" s="51">
        <v>83</v>
      </c>
      <c r="F475" s="51" t="str">
        <f t="shared" si="34"/>
        <v>Tốt</v>
      </c>
      <c r="G475" s="51">
        <v>78</v>
      </c>
      <c r="H475" s="51" t="str">
        <f t="shared" si="32"/>
        <v>Khá</v>
      </c>
      <c r="I475" s="117">
        <f t="shared" si="31"/>
        <v>80.5</v>
      </c>
      <c r="J475" s="51" t="str">
        <f t="shared" si="33"/>
        <v>Tốt</v>
      </c>
      <c r="K475" s="111" t="s">
        <v>900</v>
      </c>
      <c r="L475" s="226"/>
      <c r="M475" s="16" t="s">
        <v>901</v>
      </c>
    </row>
    <row r="476" spans="1:13" s="16" customFormat="1" ht="18" customHeight="1" x14ac:dyDescent="0.25">
      <c r="A476" s="130">
        <v>469</v>
      </c>
      <c r="B476" s="51">
        <v>6</v>
      </c>
      <c r="C476" s="94" t="s">
        <v>1393</v>
      </c>
      <c r="D476" s="51">
        <v>1705220045</v>
      </c>
      <c r="E476" s="51">
        <v>88</v>
      </c>
      <c r="F476" s="51" t="str">
        <f t="shared" si="34"/>
        <v>Tốt</v>
      </c>
      <c r="G476" s="51">
        <v>82</v>
      </c>
      <c r="H476" s="51" t="str">
        <f t="shared" si="32"/>
        <v>Tốt</v>
      </c>
      <c r="I476" s="117">
        <f t="shared" si="31"/>
        <v>85</v>
      </c>
      <c r="J476" s="51" t="str">
        <f t="shared" si="33"/>
        <v>Tốt</v>
      </c>
      <c r="K476" s="111" t="s">
        <v>900</v>
      </c>
      <c r="L476" s="226"/>
      <c r="M476" s="16" t="s">
        <v>901</v>
      </c>
    </row>
    <row r="477" spans="1:13" s="16" customFormat="1" ht="18" customHeight="1" x14ac:dyDescent="0.25">
      <c r="A477" s="130">
        <v>470</v>
      </c>
      <c r="B477" s="51">
        <v>7</v>
      </c>
      <c r="C477" s="94" t="s">
        <v>1394</v>
      </c>
      <c r="D477" s="51">
        <v>1705220990</v>
      </c>
      <c r="E477" s="51">
        <v>85</v>
      </c>
      <c r="F477" s="51" t="str">
        <f t="shared" si="34"/>
        <v>Tốt</v>
      </c>
      <c r="G477" s="51">
        <v>82</v>
      </c>
      <c r="H477" s="51" t="str">
        <f t="shared" si="32"/>
        <v>Tốt</v>
      </c>
      <c r="I477" s="117">
        <f t="shared" si="31"/>
        <v>83.5</v>
      </c>
      <c r="J477" s="51" t="str">
        <f t="shared" si="33"/>
        <v>Tốt</v>
      </c>
      <c r="K477" s="111" t="s">
        <v>900</v>
      </c>
      <c r="L477" s="226"/>
      <c r="M477" s="16" t="s">
        <v>901</v>
      </c>
    </row>
    <row r="478" spans="1:13" s="16" customFormat="1" ht="18" customHeight="1" x14ac:dyDescent="0.25">
      <c r="A478" s="130">
        <v>471</v>
      </c>
      <c r="B478" s="51">
        <v>8</v>
      </c>
      <c r="C478" s="94" t="s">
        <v>1395</v>
      </c>
      <c r="D478" s="51">
        <v>1705220803</v>
      </c>
      <c r="E478" s="51">
        <v>80</v>
      </c>
      <c r="F478" s="51" t="str">
        <f t="shared" si="34"/>
        <v>Tốt</v>
      </c>
      <c r="G478" s="51">
        <v>82</v>
      </c>
      <c r="H478" s="51" t="str">
        <f t="shared" si="32"/>
        <v>Tốt</v>
      </c>
      <c r="I478" s="117">
        <f t="shared" si="31"/>
        <v>81</v>
      </c>
      <c r="J478" s="51" t="str">
        <f t="shared" si="33"/>
        <v>Tốt</v>
      </c>
      <c r="K478" s="111" t="s">
        <v>900</v>
      </c>
      <c r="L478" s="226"/>
      <c r="M478" s="16" t="s">
        <v>901</v>
      </c>
    </row>
    <row r="479" spans="1:13" s="16" customFormat="1" ht="18" customHeight="1" x14ac:dyDescent="0.25">
      <c r="A479" s="130">
        <v>472</v>
      </c>
      <c r="B479" s="51">
        <v>9</v>
      </c>
      <c r="C479" s="94" t="s">
        <v>1396</v>
      </c>
      <c r="D479" s="51">
        <v>1705220866</v>
      </c>
      <c r="E479" s="51">
        <v>89</v>
      </c>
      <c r="F479" s="51" t="str">
        <f t="shared" si="34"/>
        <v>Tốt</v>
      </c>
      <c r="G479" s="51">
        <v>82</v>
      </c>
      <c r="H479" s="51" t="str">
        <f t="shared" si="32"/>
        <v>Tốt</v>
      </c>
      <c r="I479" s="117">
        <f t="shared" si="31"/>
        <v>85.5</v>
      </c>
      <c r="J479" s="51" t="str">
        <f t="shared" si="33"/>
        <v>Tốt</v>
      </c>
      <c r="K479" s="111" t="s">
        <v>900</v>
      </c>
      <c r="L479" s="226"/>
      <c r="M479" s="16" t="s">
        <v>901</v>
      </c>
    </row>
    <row r="480" spans="1:13" s="16" customFormat="1" ht="18" customHeight="1" x14ac:dyDescent="0.25">
      <c r="A480" s="130">
        <v>473</v>
      </c>
      <c r="B480" s="51">
        <v>10</v>
      </c>
      <c r="C480" s="94" t="s">
        <v>1397</v>
      </c>
      <c r="D480" s="51">
        <v>1705220562</v>
      </c>
      <c r="E480" s="51">
        <v>87</v>
      </c>
      <c r="F480" s="51" t="str">
        <f t="shared" si="34"/>
        <v>Tốt</v>
      </c>
      <c r="G480" s="51">
        <v>80</v>
      </c>
      <c r="H480" s="51" t="str">
        <f t="shared" si="32"/>
        <v>Tốt</v>
      </c>
      <c r="I480" s="117">
        <f t="shared" si="31"/>
        <v>83.5</v>
      </c>
      <c r="J480" s="51" t="str">
        <f t="shared" si="33"/>
        <v>Tốt</v>
      </c>
      <c r="K480" s="111" t="s">
        <v>900</v>
      </c>
      <c r="L480" s="226"/>
      <c r="M480" s="16" t="s">
        <v>901</v>
      </c>
    </row>
    <row r="481" spans="1:13" s="16" customFormat="1" ht="18" customHeight="1" x14ac:dyDescent="0.25">
      <c r="A481" s="130">
        <v>474</v>
      </c>
      <c r="B481" s="51">
        <v>11</v>
      </c>
      <c r="C481" s="94" t="s">
        <v>1398</v>
      </c>
      <c r="D481" s="51">
        <v>1705220839</v>
      </c>
      <c r="E481" s="51">
        <v>86</v>
      </c>
      <c r="F481" s="51" t="str">
        <f t="shared" si="34"/>
        <v>Tốt</v>
      </c>
      <c r="G481" s="51">
        <v>82</v>
      </c>
      <c r="H481" s="51" t="str">
        <f t="shared" si="32"/>
        <v>Tốt</v>
      </c>
      <c r="I481" s="117">
        <f t="shared" si="31"/>
        <v>84</v>
      </c>
      <c r="J481" s="51" t="str">
        <f t="shared" si="33"/>
        <v>Tốt</v>
      </c>
      <c r="K481" s="111" t="s">
        <v>900</v>
      </c>
      <c r="L481" s="226"/>
      <c r="M481" s="16" t="s">
        <v>901</v>
      </c>
    </row>
    <row r="482" spans="1:13" s="16" customFormat="1" ht="18" customHeight="1" x14ac:dyDescent="0.25">
      <c r="A482" s="130">
        <v>475</v>
      </c>
      <c r="B482" s="51">
        <v>12</v>
      </c>
      <c r="C482" s="94" t="s">
        <v>1399</v>
      </c>
      <c r="D482" s="51">
        <v>1705220783</v>
      </c>
      <c r="E482" s="51">
        <v>87</v>
      </c>
      <c r="F482" s="51" t="str">
        <f t="shared" si="34"/>
        <v>Tốt</v>
      </c>
      <c r="G482" s="51">
        <v>80</v>
      </c>
      <c r="H482" s="51" t="str">
        <f t="shared" si="32"/>
        <v>Tốt</v>
      </c>
      <c r="I482" s="117">
        <f t="shared" si="31"/>
        <v>83.5</v>
      </c>
      <c r="J482" s="51" t="str">
        <f t="shared" si="33"/>
        <v>Tốt</v>
      </c>
      <c r="K482" s="111" t="s">
        <v>900</v>
      </c>
      <c r="L482" s="226"/>
      <c r="M482" s="16" t="s">
        <v>901</v>
      </c>
    </row>
    <row r="483" spans="1:13" s="16" customFormat="1" ht="18" customHeight="1" x14ac:dyDescent="0.25">
      <c r="A483" s="130">
        <v>476</v>
      </c>
      <c r="B483" s="51">
        <v>13</v>
      </c>
      <c r="C483" s="94" t="s">
        <v>1400</v>
      </c>
      <c r="D483" s="51">
        <v>1705220222</v>
      </c>
      <c r="E483" s="51">
        <v>82</v>
      </c>
      <c r="F483" s="51" t="str">
        <f t="shared" si="34"/>
        <v>Tốt</v>
      </c>
      <c r="G483" s="51">
        <v>82</v>
      </c>
      <c r="H483" s="51" t="str">
        <f t="shared" si="32"/>
        <v>Tốt</v>
      </c>
      <c r="I483" s="117">
        <f t="shared" si="31"/>
        <v>82</v>
      </c>
      <c r="J483" s="51" t="str">
        <f t="shared" si="33"/>
        <v>Tốt</v>
      </c>
      <c r="K483" s="111" t="s">
        <v>900</v>
      </c>
      <c r="L483" s="226"/>
      <c r="M483" s="16" t="s">
        <v>901</v>
      </c>
    </row>
    <row r="484" spans="1:13" s="16" customFormat="1" ht="18" customHeight="1" x14ac:dyDescent="0.25">
      <c r="A484" s="130">
        <v>477</v>
      </c>
      <c r="B484" s="51">
        <v>14</v>
      </c>
      <c r="C484" s="94" t="s">
        <v>1401</v>
      </c>
      <c r="D484" s="51">
        <v>1705220770</v>
      </c>
      <c r="E484" s="51">
        <v>76</v>
      </c>
      <c r="F484" s="51" t="str">
        <f t="shared" si="34"/>
        <v>Khá</v>
      </c>
      <c r="G484" s="51">
        <v>80</v>
      </c>
      <c r="H484" s="51" t="str">
        <f t="shared" si="32"/>
        <v>Tốt</v>
      </c>
      <c r="I484" s="117">
        <f t="shared" si="31"/>
        <v>78</v>
      </c>
      <c r="J484" s="51" t="str">
        <f t="shared" si="33"/>
        <v>Khá</v>
      </c>
      <c r="K484" s="111" t="s">
        <v>900</v>
      </c>
      <c r="L484" s="226"/>
      <c r="M484" s="16" t="s">
        <v>901</v>
      </c>
    </row>
    <row r="485" spans="1:13" s="16" customFormat="1" ht="18" customHeight="1" x14ac:dyDescent="0.25">
      <c r="A485" s="130">
        <v>478</v>
      </c>
      <c r="B485" s="51">
        <v>15</v>
      </c>
      <c r="C485" s="94" t="s">
        <v>1402</v>
      </c>
      <c r="D485" s="51">
        <v>1705220016</v>
      </c>
      <c r="E485" s="51">
        <v>80</v>
      </c>
      <c r="F485" s="51" t="str">
        <f t="shared" si="34"/>
        <v>Tốt</v>
      </c>
      <c r="G485" s="51">
        <v>80</v>
      </c>
      <c r="H485" s="51" t="str">
        <f t="shared" si="32"/>
        <v>Tốt</v>
      </c>
      <c r="I485" s="117">
        <f t="shared" si="31"/>
        <v>80</v>
      </c>
      <c r="J485" s="51" t="str">
        <f t="shared" si="33"/>
        <v>Tốt</v>
      </c>
      <c r="K485" s="111" t="s">
        <v>900</v>
      </c>
      <c r="L485" s="226"/>
      <c r="M485" s="16" t="s">
        <v>901</v>
      </c>
    </row>
    <row r="486" spans="1:13" s="16" customFormat="1" ht="18" customHeight="1" x14ac:dyDescent="0.25">
      <c r="A486" s="130">
        <v>479</v>
      </c>
      <c r="B486" s="51">
        <v>16</v>
      </c>
      <c r="C486" s="94" t="s">
        <v>1403</v>
      </c>
      <c r="D486" s="51">
        <v>1705220867</v>
      </c>
      <c r="E486" s="51">
        <v>85</v>
      </c>
      <c r="F486" s="51" t="str">
        <f t="shared" si="34"/>
        <v>Tốt</v>
      </c>
      <c r="G486" s="51">
        <v>82</v>
      </c>
      <c r="H486" s="51" t="str">
        <f t="shared" si="32"/>
        <v>Tốt</v>
      </c>
      <c r="I486" s="117">
        <f t="shared" si="31"/>
        <v>83.5</v>
      </c>
      <c r="J486" s="51" t="str">
        <f t="shared" si="33"/>
        <v>Tốt</v>
      </c>
      <c r="K486" s="111" t="s">
        <v>900</v>
      </c>
      <c r="L486" s="226"/>
      <c r="M486" s="16" t="s">
        <v>901</v>
      </c>
    </row>
    <row r="487" spans="1:13" s="16" customFormat="1" ht="18" customHeight="1" x14ac:dyDescent="0.25">
      <c r="A487" s="130">
        <v>480</v>
      </c>
      <c r="B487" s="51">
        <v>17</v>
      </c>
      <c r="C487" s="94" t="s">
        <v>1404</v>
      </c>
      <c r="D487" s="51">
        <v>1705220853</v>
      </c>
      <c r="E487" s="51">
        <v>87</v>
      </c>
      <c r="F487" s="51" t="str">
        <f t="shared" si="34"/>
        <v>Tốt</v>
      </c>
      <c r="G487" s="51">
        <v>80</v>
      </c>
      <c r="H487" s="51" t="str">
        <f t="shared" si="32"/>
        <v>Tốt</v>
      </c>
      <c r="I487" s="117">
        <f t="shared" si="31"/>
        <v>83.5</v>
      </c>
      <c r="J487" s="51" t="str">
        <f t="shared" si="33"/>
        <v>Tốt</v>
      </c>
      <c r="K487" s="111" t="s">
        <v>900</v>
      </c>
      <c r="L487" s="226"/>
      <c r="M487" s="16" t="s">
        <v>901</v>
      </c>
    </row>
    <row r="488" spans="1:13" s="16" customFormat="1" ht="18" customHeight="1" x14ac:dyDescent="0.25">
      <c r="A488" s="130">
        <v>481</v>
      </c>
      <c r="B488" s="51">
        <v>18</v>
      </c>
      <c r="C488" s="94" t="s">
        <v>1405</v>
      </c>
      <c r="D488" s="51">
        <v>1705220676</v>
      </c>
      <c r="E488" s="51">
        <v>84</v>
      </c>
      <c r="F488" s="51" t="str">
        <f t="shared" si="34"/>
        <v>Tốt</v>
      </c>
      <c r="G488" s="51">
        <v>80</v>
      </c>
      <c r="H488" s="51" t="str">
        <f t="shared" si="32"/>
        <v>Tốt</v>
      </c>
      <c r="I488" s="117">
        <f t="shared" si="31"/>
        <v>82</v>
      </c>
      <c r="J488" s="51" t="str">
        <f t="shared" si="33"/>
        <v>Tốt</v>
      </c>
      <c r="K488" s="111" t="s">
        <v>900</v>
      </c>
      <c r="L488" s="226"/>
      <c r="M488" s="16" t="s">
        <v>901</v>
      </c>
    </row>
    <row r="489" spans="1:13" s="16" customFormat="1" ht="18" customHeight="1" x14ac:dyDescent="0.25">
      <c r="A489" s="130">
        <v>482</v>
      </c>
      <c r="B489" s="51">
        <v>19</v>
      </c>
      <c r="C489" s="94" t="s">
        <v>1406</v>
      </c>
      <c r="D489" s="51">
        <v>1705220571</v>
      </c>
      <c r="E489" s="51">
        <v>85</v>
      </c>
      <c r="F489" s="51" t="str">
        <f t="shared" si="34"/>
        <v>Tốt</v>
      </c>
      <c r="G489" s="51">
        <v>80</v>
      </c>
      <c r="H489" s="51" t="str">
        <f t="shared" si="32"/>
        <v>Tốt</v>
      </c>
      <c r="I489" s="117">
        <f t="shared" si="31"/>
        <v>82.5</v>
      </c>
      <c r="J489" s="51" t="str">
        <f t="shared" si="33"/>
        <v>Tốt</v>
      </c>
      <c r="K489" s="111" t="s">
        <v>900</v>
      </c>
      <c r="L489" s="226"/>
      <c r="M489" s="16" t="s">
        <v>901</v>
      </c>
    </row>
    <row r="490" spans="1:13" s="16" customFormat="1" ht="18" customHeight="1" x14ac:dyDescent="0.25">
      <c r="A490" s="130">
        <v>483</v>
      </c>
      <c r="B490" s="51">
        <v>20</v>
      </c>
      <c r="C490" s="94" t="s">
        <v>1407</v>
      </c>
      <c r="D490" s="51">
        <v>1705220763</v>
      </c>
      <c r="E490" s="51">
        <v>80</v>
      </c>
      <c r="F490" s="51" t="str">
        <f t="shared" si="34"/>
        <v>Tốt</v>
      </c>
      <c r="G490" s="51">
        <v>80</v>
      </c>
      <c r="H490" s="51" t="str">
        <f t="shared" si="32"/>
        <v>Tốt</v>
      </c>
      <c r="I490" s="117">
        <f t="shared" si="31"/>
        <v>80</v>
      </c>
      <c r="J490" s="51" t="str">
        <f t="shared" si="33"/>
        <v>Tốt</v>
      </c>
      <c r="K490" s="111" t="s">
        <v>900</v>
      </c>
      <c r="L490" s="226"/>
      <c r="M490" s="16" t="s">
        <v>901</v>
      </c>
    </row>
    <row r="491" spans="1:13" s="16" customFormat="1" ht="18" customHeight="1" x14ac:dyDescent="0.25">
      <c r="A491" s="130">
        <v>484</v>
      </c>
      <c r="B491" s="51">
        <v>21</v>
      </c>
      <c r="C491" s="94" t="s">
        <v>1408</v>
      </c>
      <c r="D491" s="51">
        <v>1705221001</v>
      </c>
      <c r="E491" s="51">
        <v>77</v>
      </c>
      <c r="F491" s="51" t="str">
        <f t="shared" si="34"/>
        <v>Khá</v>
      </c>
      <c r="G491" s="51">
        <v>82</v>
      </c>
      <c r="H491" s="51" t="str">
        <f t="shared" si="32"/>
        <v>Tốt</v>
      </c>
      <c r="I491" s="117">
        <v>80</v>
      </c>
      <c r="J491" s="51" t="str">
        <f t="shared" si="33"/>
        <v>Tốt</v>
      </c>
      <c r="K491" s="111" t="s">
        <v>900</v>
      </c>
      <c r="L491" s="226"/>
      <c r="M491" s="16" t="s">
        <v>901</v>
      </c>
    </row>
    <row r="492" spans="1:13" s="16" customFormat="1" ht="18" customHeight="1" x14ac:dyDescent="0.25">
      <c r="A492" s="130">
        <v>485</v>
      </c>
      <c r="B492" s="51">
        <v>22</v>
      </c>
      <c r="C492" s="94" t="s">
        <v>1409</v>
      </c>
      <c r="D492" s="51">
        <v>1705220125</v>
      </c>
      <c r="E492" s="51">
        <v>87</v>
      </c>
      <c r="F492" s="51" t="str">
        <f t="shared" si="34"/>
        <v>Tốt</v>
      </c>
      <c r="G492" s="51">
        <v>82</v>
      </c>
      <c r="H492" s="51" t="str">
        <f t="shared" si="32"/>
        <v>Tốt</v>
      </c>
      <c r="I492" s="117">
        <f t="shared" si="31"/>
        <v>84.5</v>
      </c>
      <c r="J492" s="51" t="str">
        <f t="shared" si="33"/>
        <v>Tốt</v>
      </c>
      <c r="K492" s="111" t="s">
        <v>900</v>
      </c>
      <c r="L492" s="226"/>
      <c r="M492" s="16" t="s">
        <v>901</v>
      </c>
    </row>
    <row r="493" spans="1:13" s="16" customFormat="1" ht="18" customHeight="1" x14ac:dyDescent="0.25">
      <c r="A493" s="130">
        <v>486</v>
      </c>
      <c r="B493" s="51">
        <v>23</v>
      </c>
      <c r="C493" s="94" t="s">
        <v>1410</v>
      </c>
      <c r="D493" s="51">
        <v>1705220977</v>
      </c>
      <c r="E493" s="51">
        <v>86</v>
      </c>
      <c r="F493" s="51" t="str">
        <f t="shared" si="34"/>
        <v>Tốt</v>
      </c>
      <c r="G493" s="51">
        <v>82</v>
      </c>
      <c r="H493" s="51" t="str">
        <f t="shared" si="32"/>
        <v>Tốt</v>
      </c>
      <c r="I493" s="117">
        <f t="shared" si="31"/>
        <v>84</v>
      </c>
      <c r="J493" s="51" t="str">
        <f t="shared" si="33"/>
        <v>Tốt</v>
      </c>
      <c r="K493" s="111" t="s">
        <v>900</v>
      </c>
      <c r="L493" s="226"/>
      <c r="M493" s="16" t="s">
        <v>901</v>
      </c>
    </row>
    <row r="494" spans="1:13" s="16" customFormat="1" ht="18" customHeight="1" x14ac:dyDescent="0.25">
      <c r="A494" s="130">
        <v>487</v>
      </c>
      <c r="B494" s="51">
        <v>24</v>
      </c>
      <c r="C494" s="94" t="s">
        <v>1411</v>
      </c>
      <c r="D494" s="51">
        <v>1705220259</v>
      </c>
      <c r="E494" s="51">
        <v>85</v>
      </c>
      <c r="F494" s="51" t="str">
        <f t="shared" si="34"/>
        <v>Tốt</v>
      </c>
      <c r="G494" s="51">
        <v>82</v>
      </c>
      <c r="H494" s="51" t="str">
        <f t="shared" si="32"/>
        <v>Tốt</v>
      </c>
      <c r="I494" s="117">
        <f t="shared" si="31"/>
        <v>83.5</v>
      </c>
      <c r="J494" s="51" t="str">
        <f t="shared" si="33"/>
        <v>Tốt</v>
      </c>
      <c r="K494" s="111" t="s">
        <v>900</v>
      </c>
      <c r="L494" s="226"/>
      <c r="M494" s="16" t="s">
        <v>901</v>
      </c>
    </row>
    <row r="495" spans="1:13" s="16" customFormat="1" ht="18" customHeight="1" x14ac:dyDescent="0.25">
      <c r="A495" s="130">
        <v>488</v>
      </c>
      <c r="B495" s="51">
        <v>25</v>
      </c>
      <c r="C495" s="94" t="s">
        <v>1412</v>
      </c>
      <c r="D495" s="51">
        <v>1705220187</v>
      </c>
      <c r="E495" s="51">
        <v>75</v>
      </c>
      <c r="F495" s="51" t="str">
        <f t="shared" si="34"/>
        <v>Khá</v>
      </c>
      <c r="G495" s="51">
        <v>80</v>
      </c>
      <c r="H495" s="51" t="str">
        <f t="shared" si="32"/>
        <v>Tốt</v>
      </c>
      <c r="I495" s="117">
        <f t="shared" ref="I495:I621" si="35">(E495+G495)/2</f>
        <v>77.5</v>
      </c>
      <c r="J495" s="51" t="str">
        <f t="shared" si="33"/>
        <v>Khá</v>
      </c>
      <c r="K495" s="111" t="s">
        <v>900</v>
      </c>
      <c r="L495" s="226"/>
      <c r="M495" s="16" t="s">
        <v>901</v>
      </c>
    </row>
    <row r="496" spans="1:13" s="16" customFormat="1" ht="18" customHeight="1" x14ac:dyDescent="0.25">
      <c r="A496" s="130">
        <v>489</v>
      </c>
      <c r="B496" s="51">
        <v>26</v>
      </c>
      <c r="C496" s="94" t="s">
        <v>108</v>
      </c>
      <c r="D496" s="51">
        <v>1705220636</v>
      </c>
      <c r="E496" s="51">
        <v>86</v>
      </c>
      <c r="F496" s="51" t="str">
        <f t="shared" si="34"/>
        <v>Tốt</v>
      </c>
      <c r="G496" s="51">
        <v>82</v>
      </c>
      <c r="H496" s="51" t="str">
        <f t="shared" si="32"/>
        <v>Tốt</v>
      </c>
      <c r="I496" s="117">
        <f t="shared" si="35"/>
        <v>84</v>
      </c>
      <c r="J496" s="51" t="str">
        <f t="shared" si="33"/>
        <v>Tốt</v>
      </c>
      <c r="K496" s="111" t="s">
        <v>900</v>
      </c>
      <c r="L496" s="226"/>
      <c r="M496" s="16" t="s">
        <v>901</v>
      </c>
    </row>
    <row r="497" spans="1:13" s="16" customFormat="1" ht="18" customHeight="1" x14ac:dyDescent="0.25">
      <c r="A497" s="130">
        <v>490</v>
      </c>
      <c r="B497" s="51">
        <v>27</v>
      </c>
      <c r="C497" s="94" t="s">
        <v>1413</v>
      </c>
      <c r="D497" s="51">
        <v>1705220250</v>
      </c>
      <c r="E497" s="51">
        <v>85</v>
      </c>
      <c r="F497" s="51" t="str">
        <f t="shared" si="34"/>
        <v>Tốt</v>
      </c>
      <c r="G497" s="51">
        <v>82</v>
      </c>
      <c r="H497" s="51" t="str">
        <f t="shared" si="32"/>
        <v>Tốt</v>
      </c>
      <c r="I497" s="117">
        <f t="shared" si="35"/>
        <v>83.5</v>
      </c>
      <c r="J497" s="51" t="str">
        <f t="shared" si="33"/>
        <v>Tốt</v>
      </c>
      <c r="K497" s="111" t="s">
        <v>900</v>
      </c>
      <c r="L497" s="226"/>
      <c r="M497" s="16" t="s">
        <v>901</v>
      </c>
    </row>
    <row r="498" spans="1:13" s="16" customFormat="1" ht="18" customHeight="1" x14ac:dyDescent="0.25">
      <c r="A498" s="130">
        <v>491</v>
      </c>
      <c r="B498" s="51">
        <v>28</v>
      </c>
      <c r="C498" s="94" t="s">
        <v>1414</v>
      </c>
      <c r="D498" s="51">
        <v>1705220698</v>
      </c>
      <c r="E498" s="51">
        <v>86</v>
      </c>
      <c r="F498" s="51" t="str">
        <f t="shared" si="34"/>
        <v>Tốt</v>
      </c>
      <c r="G498" s="51">
        <v>80</v>
      </c>
      <c r="H498" s="51" t="str">
        <f t="shared" si="32"/>
        <v>Tốt</v>
      </c>
      <c r="I498" s="117">
        <f t="shared" si="35"/>
        <v>83</v>
      </c>
      <c r="J498" s="51" t="str">
        <f t="shared" si="33"/>
        <v>Tốt</v>
      </c>
      <c r="K498" s="111" t="s">
        <v>900</v>
      </c>
      <c r="L498" s="226"/>
      <c r="M498" s="16" t="s">
        <v>901</v>
      </c>
    </row>
    <row r="499" spans="1:13" s="16" customFormat="1" ht="18" customHeight="1" x14ac:dyDescent="0.25">
      <c r="A499" s="130">
        <v>492</v>
      </c>
      <c r="B499" s="51">
        <v>29</v>
      </c>
      <c r="C499" s="94" t="s">
        <v>1415</v>
      </c>
      <c r="D499" s="51">
        <v>1705221010</v>
      </c>
      <c r="E499" s="51">
        <v>84</v>
      </c>
      <c r="F499" s="51" t="str">
        <f t="shared" si="34"/>
        <v>Tốt</v>
      </c>
      <c r="G499" s="51">
        <v>80</v>
      </c>
      <c r="H499" s="51" t="str">
        <f t="shared" si="32"/>
        <v>Tốt</v>
      </c>
      <c r="I499" s="117">
        <f t="shared" si="35"/>
        <v>82</v>
      </c>
      <c r="J499" s="51" t="str">
        <f t="shared" si="33"/>
        <v>Tốt</v>
      </c>
      <c r="K499" s="111" t="s">
        <v>900</v>
      </c>
      <c r="L499" s="226"/>
      <c r="M499" s="16" t="s">
        <v>901</v>
      </c>
    </row>
    <row r="500" spans="1:13" s="16" customFormat="1" ht="18" customHeight="1" x14ac:dyDescent="0.25">
      <c r="A500" s="130">
        <v>493</v>
      </c>
      <c r="B500" s="51">
        <v>30</v>
      </c>
      <c r="C500" s="94" t="s">
        <v>1416</v>
      </c>
      <c r="D500" s="51">
        <v>1705220680</v>
      </c>
      <c r="E500" s="51">
        <v>87</v>
      </c>
      <c r="F500" s="51" t="str">
        <f t="shared" si="34"/>
        <v>Tốt</v>
      </c>
      <c r="G500" s="51">
        <v>81</v>
      </c>
      <c r="H500" s="51" t="str">
        <f t="shared" si="32"/>
        <v>Tốt</v>
      </c>
      <c r="I500" s="117">
        <f t="shared" si="35"/>
        <v>84</v>
      </c>
      <c r="J500" s="51" t="str">
        <f t="shared" si="33"/>
        <v>Tốt</v>
      </c>
      <c r="K500" s="111" t="s">
        <v>900</v>
      </c>
      <c r="L500" s="226"/>
      <c r="M500" s="16" t="s">
        <v>901</v>
      </c>
    </row>
    <row r="501" spans="1:13" s="16" customFormat="1" ht="18" customHeight="1" x14ac:dyDescent="0.25">
      <c r="A501" s="130">
        <v>494</v>
      </c>
      <c r="B501" s="51">
        <v>31</v>
      </c>
      <c r="C501" s="94" t="s">
        <v>1417</v>
      </c>
      <c r="D501" s="51">
        <v>1705220176</v>
      </c>
      <c r="E501" s="51">
        <v>79</v>
      </c>
      <c r="F501" s="51" t="str">
        <f t="shared" si="34"/>
        <v>Khá</v>
      </c>
      <c r="G501" s="51">
        <v>82</v>
      </c>
      <c r="H501" s="51" t="str">
        <f t="shared" si="32"/>
        <v>Tốt</v>
      </c>
      <c r="I501" s="117">
        <f t="shared" si="35"/>
        <v>80.5</v>
      </c>
      <c r="J501" s="51" t="str">
        <f t="shared" si="33"/>
        <v>Tốt</v>
      </c>
      <c r="K501" s="111" t="s">
        <v>900</v>
      </c>
      <c r="L501" s="226"/>
      <c r="M501" s="16" t="s">
        <v>901</v>
      </c>
    </row>
    <row r="502" spans="1:13" s="16" customFormat="1" ht="18" customHeight="1" x14ac:dyDescent="0.25">
      <c r="A502" s="130">
        <v>495</v>
      </c>
      <c r="B502" s="51">
        <v>32</v>
      </c>
      <c r="C502" s="94" t="s">
        <v>1418</v>
      </c>
      <c r="D502" s="51">
        <v>1705220201</v>
      </c>
      <c r="E502" s="51">
        <v>77</v>
      </c>
      <c r="F502" s="51" t="str">
        <f t="shared" si="34"/>
        <v>Khá</v>
      </c>
      <c r="G502" s="51">
        <v>80</v>
      </c>
      <c r="H502" s="51" t="str">
        <f t="shared" si="32"/>
        <v>Tốt</v>
      </c>
      <c r="I502" s="117">
        <f t="shared" si="35"/>
        <v>78.5</v>
      </c>
      <c r="J502" s="51" t="str">
        <f t="shared" si="33"/>
        <v>Khá</v>
      </c>
      <c r="K502" s="111" t="s">
        <v>900</v>
      </c>
      <c r="L502" s="226"/>
      <c r="M502" s="16" t="s">
        <v>901</v>
      </c>
    </row>
    <row r="503" spans="1:13" s="16" customFormat="1" ht="18" customHeight="1" x14ac:dyDescent="0.25">
      <c r="A503" s="130">
        <v>496</v>
      </c>
      <c r="B503" s="51">
        <v>33</v>
      </c>
      <c r="C503" s="94" t="s">
        <v>1419</v>
      </c>
      <c r="D503" s="51">
        <v>1705220709</v>
      </c>
      <c r="E503" s="51">
        <v>89</v>
      </c>
      <c r="F503" s="51" t="str">
        <f t="shared" si="34"/>
        <v>Tốt</v>
      </c>
      <c r="G503" s="51">
        <v>86</v>
      </c>
      <c r="H503" s="51" t="str">
        <f t="shared" si="32"/>
        <v>Tốt</v>
      </c>
      <c r="I503" s="117">
        <f t="shared" si="35"/>
        <v>87.5</v>
      </c>
      <c r="J503" s="51" t="str">
        <f t="shared" si="33"/>
        <v>Tốt</v>
      </c>
      <c r="K503" s="111" t="s">
        <v>900</v>
      </c>
      <c r="L503" s="226"/>
      <c r="M503" s="16" t="s">
        <v>901</v>
      </c>
    </row>
    <row r="504" spans="1:13" s="16" customFormat="1" ht="18" customHeight="1" x14ac:dyDescent="0.25">
      <c r="A504" s="130">
        <v>497</v>
      </c>
      <c r="B504" s="51">
        <v>34</v>
      </c>
      <c r="C504" s="94" t="s">
        <v>1420</v>
      </c>
      <c r="D504" s="51">
        <v>1705220036</v>
      </c>
      <c r="E504" s="51">
        <v>88</v>
      </c>
      <c r="F504" s="51" t="str">
        <f t="shared" si="34"/>
        <v>Tốt</v>
      </c>
      <c r="G504" s="51">
        <v>88</v>
      </c>
      <c r="H504" s="51" t="str">
        <f t="shared" si="32"/>
        <v>Tốt</v>
      </c>
      <c r="I504" s="117">
        <f t="shared" si="35"/>
        <v>88</v>
      </c>
      <c r="J504" s="51" t="str">
        <f t="shared" si="33"/>
        <v>Tốt</v>
      </c>
      <c r="K504" s="111" t="s">
        <v>900</v>
      </c>
      <c r="L504" s="226"/>
      <c r="M504" s="16" t="s">
        <v>901</v>
      </c>
    </row>
    <row r="505" spans="1:13" s="16" customFormat="1" ht="18" customHeight="1" x14ac:dyDescent="0.25">
      <c r="A505" s="130">
        <v>498</v>
      </c>
      <c r="B505" s="51">
        <v>35</v>
      </c>
      <c r="C505" s="94" t="s">
        <v>91</v>
      </c>
      <c r="D505" s="51">
        <v>1705220872</v>
      </c>
      <c r="E505" s="51">
        <v>85</v>
      </c>
      <c r="F505" s="51" t="str">
        <f t="shared" si="34"/>
        <v>Tốt</v>
      </c>
      <c r="G505" s="51">
        <v>82</v>
      </c>
      <c r="H505" s="51" t="str">
        <f t="shared" si="32"/>
        <v>Tốt</v>
      </c>
      <c r="I505" s="117">
        <f t="shared" si="35"/>
        <v>83.5</v>
      </c>
      <c r="J505" s="51" t="str">
        <f t="shared" si="33"/>
        <v>Tốt</v>
      </c>
      <c r="K505" s="111" t="s">
        <v>900</v>
      </c>
      <c r="L505" s="226"/>
      <c r="M505" s="16" t="s">
        <v>901</v>
      </c>
    </row>
    <row r="506" spans="1:13" s="16" customFormat="1" ht="18" customHeight="1" x14ac:dyDescent="0.25">
      <c r="A506" s="130">
        <v>499</v>
      </c>
      <c r="B506" s="51">
        <v>36</v>
      </c>
      <c r="C506" s="94" t="s">
        <v>1421</v>
      </c>
      <c r="D506" s="51">
        <v>1705221120</v>
      </c>
      <c r="E506" s="51">
        <v>70</v>
      </c>
      <c r="F506" s="51" t="str">
        <f t="shared" si="34"/>
        <v>Khá</v>
      </c>
      <c r="G506" s="51">
        <v>80</v>
      </c>
      <c r="H506" s="51" t="str">
        <f t="shared" si="32"/>
        <v>Tốt</v>
      </c>
      <c r="I506" s="117">
        <f t="shared" si="35"/>
        <v>75</v>
      </c>
      <c r="J506" s="51" t="str">
        <f t="shared" si="33"/>
        <v>Khá</v>
      </c>
      <c r="K506" s="111" t="s">
        <v>900</v>
      </c>
      <c r="L506" s="226"/>
      <c r="M506" s="16" t="s">
        <v>901</v>
      </c>
    </row>
    <row r="507" spans="1:13" s="16" customFormat="1" ht="18" customHeight="1" x14ac:dyDescent="0.25">
      <c r="A507" s="130">
        <v>500</v>
      </c>
      <c r="B507" s="51">
        <v>37</v>
      </c>
      <c r="C507" s="94" t="s">
        <v>1422</v>
      </c>
      <c r="D507" s="51">
        <v>1705220801</v>
      </c>
      <c r="E507" s="51">
        <v>84</v>
      </c>
      <c r="F507" s="51" t="str">
        <f t="shared" si="34"/>
        <v>Tốt</v>
      </c>
      <c r="G507" s="51">
        <v>84</v>
      </c>
      <c r="H507" s="51" t="str">
        <f t="shared" si="32"/>
        <v>Tốt</v>
      </c>
      <c r="I507" s="117">
        <f t="shared" si="35"/>
        <v>84</v>
      </c>
      <c r="J507" s="51" t="str">
        <f t="shared" si="33"/>
        <v>Tốt</v>
      </c>
      <c r="K507" s="111" t="s">
        <v>900</v>
      </c>
      <c r="L507" s="226"/>
      <c r="M507" s="16" t="s">
        <v>901</v>
      </c>
    </row>
    <row r="508" spans="1:13" s="16" customFormat="1" ht="18" customHeight="1" x14ac:dyDescent="0.25">
      <c r="A508" s="130">
        <v>501</v>
      </c>
      <c r="B508" s="51">
        <v>38</v>
      </c>
      <c r="C508" s="94" t="s">
        <v>1422</v>
      </c>
      <c r="D508" s="51">
        <v>1705220791</v>
      </c>
      <c r="E508" s="51">
        <v>86</v>
      </c>
      <c r="F508" s="51" t="str">
        <f t="shared" si="34"/>
        <v>Tốt</v>
      </c>
      <c r="G508" s="51">
        <v>84</v>
      </c>
      <c r="H508" s="51" t="str">
        <f t="shared" si="32"/>
        <v>Tốt</v>
      </c>
      <c r="I508" s="117">
        <f t="shared" si="35"/>
        <v>85</v>
      </c>
      <c r="J508" s="51" t="str">
        <f t="shared" si="33"/>
        <v>Tốt</v>
      </c>
      <c r="K508" s="111" t="s">
        <v>900</v>
      </c>
      <c r="L508" s="226"/>
      <c r="M508" s="16" t="s">
        <v>901</v>
      </c>
    </row>
    <row r="509" spans="1:13" s="16" customFormat="1" ht="18" customHeight="1" x14ac:dyDescent="0.25">
      <c r="A509" s="130">
        <v>502</v>
      </c>
      <c r="B509" s="51">
        <v>39</v>
      </c>
      <c r="C509" s="94" t="s">
        <v>1423</v>
      </c>
      <c r="D509" s="51">
        <v>1705220073</v>
      </c>
      <c r="E509" s="51">
        <v>84</v>
      </c>
      <c r="F509" s="51" t="str">
        <f t="shared" si="34"/>
        <v>Tốt</v>
      </c>
      <c r="G509" s="51">
        <v>88</v>
      </c>
      <c r="H509" s="51" t="str">
        <f t="shared" si="32"/>
        <v>Tốt</v>
      </c>
      <c r="I509" s="117">
        <f t="shared" si="35"/>
        <v>86</v>
      </c>
      <c r="J509" s="51" t="str">
        <f t="shared" si="33"/>
        <v>Tốt</v>
      </c>
      <c r="K509" s="111" t="s">
        <v>900</v>
      </c>
      <c r="L509" s="226"/>
      <c r="M509" s="16" t="s">
        <v>901</v>
      </c>
    </row>
    <row r="510" spans="1:13" s="16" customFormat="1" ht="18" customHeight="1" x14ac:dyDescent="0.25">
      <c r="A510" s="130">
        <v>503</v>
      </c>
      <c r="B510" s="51">
        <v>40</v>
      </c>
      <c r="C510" s="94" t="s">
        <v>1424</v>
      </c>
      <c r="D510" s="51">
        <v>1705220470</v>
      </c>
      <c r="E510" s="51">
        <v>75</v>
      </c>
      <c r="F510" s="51" t="str">
        <f t="shared" si="34"/>
        <v>Khá</v>
      </c>
      <c r="G510" s="51">
        <v>78</v>
      </c>
      <c r="H510" s="51" t="str">
        <f t="shared" si="32"/>
        <v>Khá</v>
      </c>
      <c r="I510" s="117">
        <f t="shared" si="35"/>
        <v>76.5</v>
      </c>
      <c r="J510" s="51" t="str">
        <f t="shared" si="33"/>
        <v>Khá</v>
      </c>
      <c r="K510" s="111" t="s">
        <v>900</v>
      </c>
      <c r="L510" s="226"/>
      <c r="M510" s="16" t="s">
        <v>901</v>
      </c>
    </row>
    <row r="511" spans="1:13" s="16" customFormat="1" ht="18" customHeight="1" x14ac:dyDescent="0.25">
      <c r="A511" s="130">
        <v>504</v>
      </c>
      <c r="B511" s="51">
        <v>41</v>
      </c>
      <c r="C511" s="94" t="s">
        <v>1425</v>
      </c>
      <c r="D511" s="51">
        <v>1705220102</v>
      </c>
      <c r="E511" s="51">
        <v>77</v>
      </c>
      <c r="F511" s="51" t="str">
        <f t="shared" si="34"/>
        <v>Khá</v>
      </c>
      <c r="G511" s="51">
        <v>80</v>
      </c>
      <c r="H511" s="51" t="str">
        <f t="shared" si="32"/>
        <v>Tốt</v>
      </c>
      <c r="I511" s="117">
        <f t="shared" si="35"/>
        <v>78.5</v>
      </c>
      <c r="J511" s="51" t="str">
        <f t="shared" si="33"/>
        <v>Khá</v>
      </c>
      <c r="K511" s="111" t="s">
        <v>900</v>
      </c>
      <c r="L511" s="226"/>
      <c r="M511" s="16" t="s">
        <v>901</v>
      </c>
    </row>
    <row r="512" spans="1:13" s="16" customFormat="1" ht="18" customHeight="1" x14ac:dyDescent="0.25">
      <c r="A512" s="130">
        <v>505</v>
      </c>
      <c r="B512" s="51">
        <v>42</v>
      </c>
      <c r="C512" s="94" t="s">
        <v>878</v>
      </c>
      <c r="D512" s="51">
        <v>1705220742</v>
      </c>
      <c r="E512" s="51">
        <v>87</v>
      </c>
      <c r="F512" s="51" t="str">
        <f t="shared" si="34"/>
        <v>Tốt</v>
      </c>
      <c r="G512" s="51">
        <v>82</v>
      </c>
      <c r="H512" s="51" t="str">
        <f t="shared" si="32"/>
        <v>Tốt</v>
      </c>
      <c r="I512" s="117">
        <f t="shared" si="35"/>
        <v>84.5</v>
      </c>
      <c r="J512" s="51" t="str">
        <f t="shared" si="33"/>
        <v>Tốt</v>
      </c>
      <c r="K512" s="111" t="s">
        <v>900</v>
      </c>
      <c r="L512" s="226"/>
      <c r="M512" s="16" t="s">
        <v>901</v>
      </c>
    </row>
    <row r="513" spans="1:13" s="16" customFormat="1" ht="18" customHeight="1" x14ac:dyDescent="0.25">
      <c r="A513" s="130">
        <v>506</v>
      </c>
      <c r="B513" s="51">
        <v>43</v>
      </c>
      <c r="C513" s="94" t="s">
        <v>1426</v>
      </c>
      <c r="D513" s="51">
        <v>1705220231</v>
      </c>
      <c r="E513" s="51">
        <v>82</v>
      </c>
      <c r="F513" s="51" t="str">
        <f t="shared" si="34"/>
        <v>Tốt</v>
      </c>
      <c r="G513" s="51">
        <v>82</v>
      </c>
      <c r="H513" s="51" t="str">
        <f t="shared" si="32"/>
        <v>Tốt</v>
      </c>
      <c r="I513" s="117">
        <f t="shared" si="35"/>
        <v>82</v>
      </c>
      <c r="J513" s="51" t="str">
        <f t="shared" si="33"/>
        <v>Tốt</v>
      </c>
      <c r="K513" s="111" t="s">
        <v>900</v>
      </c>
      <c r="L513" s="226"/>
      <c r="M513" s="16" t="s">
        <v>901</v>
      </c>
    </row>
    <row r="514" spans="1:13" s="16" customFormat="1" ht="18" customHeight="1" x14ac:dyDescent="0.25">
      <c r="A514" s="130">
        <v>507</v>
      </c>
      <c r="B514" s="51">
        <v>44</v>
      </c>
      <c r="C514" s="94" t="s">
        <v>1427</v>
      </c>
      <c r="D514" s="51">
        <v>1705220840</v>
      </c>
      <c r="E514" s="51">
        <v>86</v>
      </c>
      <c r="F514" s="51" t="str">
        <f t="shared" si="34"/>
        <v>Tốt</v>
      </c>
      <c r="G514" s="51">
        <v>82</v>
      </c>
      <c r="H514" s="51" t="str">
        <f t="shared" si="32"/>
        <v>Tốt</v>
      </c>
      <c r="I514" s="117">
        <f t="shared" si="35"/>
        <v>84</v>
      </c>
      <c r="J514" s="51" t="str">
        <f t="shared" si="33"/>
        <v>Tốt</v>
      </c>
      <c r="K514" s="111" t="s">
        <v>900</v>
      </c>
      <c r="L514" s="226"/>
      <c r="M514" s="16" t="s">
        <v>901</v>
      </c>
    </row>
    <row r="515" spans="1:13" s="16" customFormat="1" ht="18" customHeight="1" x14ac:dyDescent="0.25">
      <c r="A515" s="130">
        <v>508</v>
      </c>
      <c r="B515" s="51">
        <v>45</v>
      </c>
      <c r="C515" s="94" t="s">
        <v>1428</v>
      </c>
      <c r="D515" s="51">
        <v>1705220578</v>
      </c>
      <c r="E515" s="51">
        <v>83</v>
      </c>
      <c r="F515" s="51" t="str">
        <f t="shared" si="34"/>
        <v>Tốt</v>
      </c>
      <c r="G515" s="51">
        <v>80</v>
      </c>
      <c r="H515" s="51" t="str">
        <f t="shared" si="32"/>
        <v>Tốt</v>
      </c>
      <c r="I515" s="117">
        <f t="shared" si="35"/>
        <v>81.5</v>
      </c>
      <c r="J515" s="51" t="str">
        <f t="shared" si="33"/>
        <v>Tốt</v>
      </c>
      <c r="K515" s="111" t="s">
        <v>900</v>
      </c>
      <c r="L515" s="226"/>
      <c r="M515" s="16" t="s">
        <v>901</v>
      </c>
    </row>
    <row r="516" spans="1:13" s="16" customFormat="1" ht="18" customHeight="1" x14ac:dyDescent="0.25">
      <c r="A516" s="130">
        <v>509</v>
      </c>
      <c r="B516" s="51">
        <v>46</v>
      </c>
      <c r="C516" s="94" t="s">
        <v>1429</v>
      </c>
      <c r="D516" s="51">
        <v>1705220822</v>
      </c>
      <c r="E516" s="51">
        <v>88</v>
      </c>
      <c r="F516" s="51" t="str">
        <f t="shared" si="34"/>
        <v>Tốt</v>
      </c>
      <c r="G516" s="51">
        <v>82</v>
      </c>
      <c r="H516" s="51" t="str">
        <f t="shared" si="32"/>
        <v>Tốt</v>
      </c>
      <c r="I516" s="117">
        <f t="shared" si="35"/>
        <v>85</v>
      </c>
      <c r="J516" s="51" t="str">
        <f t="shared" si="33"/>
        <v>Tốt</v>
      </c>
      <c r="K516" s="111" t="s">
        <v>900</v>
      </c>
      <c r="L516" s="226"/>
      <c r="M516" s="16" t="s">
        <v>901</v>
      </c>
    </row>
    <row r="517" spans="1:13" s="16" customFormat="1" ht="18" customHeight="1" x14ac:dyDescent="0.25">
      <c r="A517" s="130">
        <v>510</v>
      </c>
      <c r="B517" s="51">
        <v>47</v>
      </c>
      <c r="C517" s="94" t="s">
        <v>1430</v>
      </c>
      <c r="D517" s="51">
        <v>1705220208</v>
      </c>
      <c r="E517" s="51">
        <v>64</v>
      </c>
      <c r="F517" s="51" t="str">
        <f t="shared" si="34"/>
        <v>Trung bình</v>
      </c>
      <c r="G517" s="51">
        <v>76</v>
      </c>
      <c r="H517" s="51" t="str">
        <f t="shared" si="32"/>
        <v>Khá</v>
      </c>
      <c r="I517" s="117">
        <f t="shared" si="35"/>
        <v>70</v>
      </c>
      <c r="J517" s="51" t="str">
        <f t="shared" si="33"/>
        <v>Khá</v>
      </c>
      <c r="K517" s="111" t="s">
        <v>900</v>
      </c>
      <c r="L517" s="226"/>
      <c r="M517" s="16" t="s">
        <v>901</v>
      </c>
    </row>
    <row r="518" spans="1:13" s="16" customFormat="1" ht="18" customHeight="1" x14ac:dyDescent="0.25">
      <c r="A518" s="130">
        <v>511</v>
      </c>
      <c r="B518" s="51">
        <v>48</v>
      </c>
      <c r="C518" s="94" t="s">
        <v>1431</v>
      </c>
      <c r="D518" s="51">
        <v>1705220677</v>
      </c>
      <c r="E518" s="51">
        <v>84</v>
      </c>
      <c r="F518" s="51" t="str">
        <f t="shared" si="34"/>
        <v>Tốt</v>
      </c>
      <c r="G518" s="51">
        <v>80</v>
      </c>
      <c r="H518" s="51" t="str">
        <f t="shared" si="32"/>
        <v>Tốt</v>
      </c>
      <c r="I518" s="117">
        <f t="shared" si="35"/>
        <v>82</v>
      </c>
      <c r="J518" s="51" t="str">
        <f t="shared" si="33"/>
        <v>Tốt</v>
      </c>
      <c r="K518" s="111" t="s">
        <v>900</v>
      </c>
      <c r="L518" s="226"/>
      <c r="M518" s="16" t="s">
        <v>901</v>
      </c>
    </row>
    <row r="519" spans="1:13" s="16" customFormat="1" ht="18" customHeight="1" x14ac:dyDescent="0.25">
      <c r="A519" s="130">
        <v>512</v>
      </c>
      <c r="B519" s="51">
        <v>49</v>
      </c>
      <c r="C519" s="94" t="s">
        <v>1432</v>
      </c>
      <c r="D519" s="51">
        <v>1705220204</v>
      </c>
      <c r="E519" s="51">
        <v>80</v>
      </c>
      <c r="F519" s="51" t="str">
        <f t="shared" si="34"/>
        <v>Tốt</v>
      </c>
      <c r="G519" s="51">
        <v>80</v>
      </c>
      <c r="H519" s="51" t="str">
        <f t="shared" si="32"/>
        <v>Tốt</v>
      </c>
      <c r="I519" s="117">
        <f t="shared" si="35"/>
        <v>80</v>
      </c>
      <c r="J519" s="51" t="str">
        <f t="shared" si="33"/>
        <v>Tốt</v>
      </c>
      <c r="K519" s="111" t="s">
        <v>900</v>
      </c>
      <c r="L519" s="226"/>
      <c r="M519" s="16" t="s">
        <v>901</v>
      </c>
    </row>
    <row r="520" spans="1:13" s="16" customFormat="1" ht="18" customHeight="1" x14ac:dyDescent="0.25">
      <c r="A520" s="130">
        <v>513</v>
      </c>
      <c r="B520" s="51">
        <v>50</v>
      </c>
      <c r="C520" s="94" t="s">
        <v>1433</v>
      </c>
      <c r="D520" s="51">
        <v>1705220179</v>
      </c>
      <c r="E520" s="51">
        <v>78</v>
      </c>
      <c r="F520" s="51" t="str">
        <f t="shared" si="34"/>
        <v>Khá</v>
      </c>
      <c r="G520" s="51">
        <v>82</v>
      </c>
      <c r="H520" s="51" t="str">
        <f t="shared" ref="H520:H583" si="36">IF(G520&gt;=90,"Xuất sắc",IF(AND(G520&lt;90,G520&gt;=80),"Tốt",IF(AND(G520&lt;80,G520&gt;=65),"Khá",IF(AND(G520&lt;65,G520&gt;=50),"Trung bình",IF(AND(G520&lt;50,G520&gt;=35),"Yếu",IF(AND(G520&lt;35,G520&gt;=1),"Kém",IF(AND(G520&lt;1),"Không xếp loại")))))))</f>
        <v>Tốt</v>
      </c>
      <c r="I520" s="117">
        <f t="shared" si="35"/>
        <v>80</v>
      </c>
      <c r="J520" s="51" t="str">
        <f t="shared" ref="J520:J583" si="37">IF(I520&gt;=90,"Xuất sắc",IF(AND(I520&lt;90,I520&gt;=80),"Tốt",IF(AND(I520&lt;80,I520&gt;=65),"Khá",IF(AND(I520&lt;65,I520&gt;=50),"Trung bình",IF(AND(I520&lt;50,I520&gt;=35),"Yếu",IF(AND(I520&lt;35,I520&gt;=1),"Kém",IF(AND(I520&lt;1),"Không xếp loại")))))))</f>
        <v>Tốt</v>
      </c>
      <c r="K520" s="111" t="s">
        <v>900</v>
      </c>
      <c r="L520" s="226"/>
      <c r="M520" s="16" t="s">
        <v>901</v>
      </c>
    </row>
    <row r="521" spans="1:13" s="16" customFormat="1" ht="18" customHeight="1" x14ac:dyDescent="0.25">
      <c r="A521" s="130">
        <v>514</v>
      </c>
      <c r="B521" s="51">
        <v>51</v>
      </c>
      <c r="C521" s="94" t="s">
        <v>123</v>
      </c>
      <c r="D521" s="51">
        <v>1705220566</v>
      </c>
      <c r="E521" s="51">
        <v>78</v>
      </c>
      <c r="F521" s="51" t="str">
        <f t="shared" ref="F521:F584" si="38">IF(E521&gt;=90,"Xuất sắc",IF(AND(E521&lt;90,E521&gt;=80),"Tốt",IF(AND(E521&lt;80,E521&gt;=65),"Khá",IF(AND(E521&lt;65,E521&gt;=50),"Trung bình",IF(AND(E521&lt;50,E521&gt;=35),"Yếu",IF(AND(E521&lt;35,E521&gt;=1),"Kém",IF(AND(E521&lt;1),"Không xếp loại")))))))</f>
        <v>Khá</v>
      </c>
      <c r="G521" s="51">
        <v>84</v>
      </c>
      <c r="H521" s="51" t="str">
        <f t="shared" si="36"/>
        <v>Tốt</v>
      </c>
      <c r="I521" s="117">
        <f t="shared" si="35"/>
        <v>81</v>
      </c>
      <c r="J521" s="51" t="str">
        <f t="shared" si="37"/>
        <v>Tốt</v>
      </c>
      <c r="K521" s="111" t="s">
        <v>900</v>
      </c>
      <c r="L521" s="226"/>
      <c r="M521" s="16" t="s">
        <v>901</v>
      </c>
    </row>
    <row r="522" spans="1:13" s="16" customFormat="1" ht="18" customHeight="1" x14ac:dyDescent="0.25">
      <c r="A522" s="130">
        <v>515</v>
      </c>
      <c r="B522" s="51">
        <v>52</v>
      </c>
      <c r="C522" s="94" t="s">
        <v>1434</v>
      </c>
      <c r="D522" s="51">
        <v>1705220283</v>
      </c>
      <c r="E522" s="51">
        <v>91</v>
      </c>
      <c r="F522" s="51" t="str">
        <f t="shared" si="38"/>
        <v>Xuất sắc</v>
      </c>
      <c r="G522" s="51">
        <v>90</v>
      </c>
      <c r="H522" s="51" t="str">
        <f t="shared" si="36"/>
        <v>Xuất sắc</v>
      </c>
      <c r="I522" s="117">
        <f t="shared" si="35"/>
        <v>90.5</v>
      </c>
      <c r="J522" s="51" t="str">
        <f t="shared" si="37"/>
        <v>Xuất sắc</v>
      </c>
      <c r="K522" s="111" t="s">
        <v>900</v>
      </c>
      <c r="L522" s="226"/>
      <c r="M522" s="16" t="s">
        <v>901</v>
      </c>
    </row>
    <row r="523" spans="1:13" s="16" customFormat="1" ht="18" customHeight="1" x14ac:dyDescent="0.25">
      <c r="A523" s="130">
        <v>516</v>
      </c>
      <c r="B523" s="51">
        <v>53</v>
      </c>
      <c r="C523" s="94" t="s">
        <v>1435</v>
      </c>
      <c r="D523" s="51">
        <v>1705220868</v>
      </c>
      <c r="E523" s="51">
        <v>86</v>
      </c>
      <c r="F523" s="51" t="str">
        <f t="shared" si="38"/>
        <v>Tốt</v>
      </c>
      <c r="G523" s="51">
        <v>80</v>
      </c>
      <c r="H523" s="51" t="str">
        <f t="shared" si="36"/>
        <v>Tốt</v>
      </c>
      <c r="I523" s="117">
        <f t="shared" si="35"/>
        <v>83</v>
      </c>
      <c r="J523" s="51" t="str">
        <f t="shared" si="37"/>
        <v>Tốt</v>
      </c>
      <c r="K523" s="111" t="s">
        <v>900</v>
      </c>
      <c r="L523" s="226"/>
      <c r="M523" s="16" t="s">
        <v>901</v>
      </c>
    </row>
    <row r="524" spans="1:13" s="16" customFormat="1" ht="18" customHeight="1" x14ac:dyDescent="0.25">
      <c r="A524" s="130">
        <v>517</v>
      </c>
      <c r="B524" s="51">
        <v>54</v>
      </c>
      <c r="C524" s="94" t="s">
        <v>1436</v>
      </c>
      <c r="D524" s="51">
        <v>1705220730</v>
      </c>
      <c r="E524" s="51">
        <v>83</v>
      </c>
      <c r="F524" s="51" t="str">
        <f t="shared" si="38"/>
        <v>Tốt</v>
      </c>
      <c r="G524" s="51">
        <v>84</v>
      </c>
      <c r="H524" s="51" t="str">
        <f t="shared" si="36"/>
        <v>Tốt</v>
      </c>
      <c r="I524" s="117">
        <f t="shared" si="35"/>
        <v>83.5</v>
      </c>
      <c r="J524" s="51" t="str">
        <f t="shared" si="37"/>
        <v>Tốt</v>
      </c>
      <c r="K524" s="111" t="s">
        <v>900</v>
      </c>
      <c r="L524" s="226"/>
      <c r="M524" s="16" t="s">
        <v>901</v>
      </c>
    </row>
    <row r="525" spans="1:13" s="16" customFormat="1" ht="18" customHeight="1" x14ac:dyDescent="0.25">
      <c r="A525" s="130">
        <v>518</v>
      </c>
      <c r="B525" s="51">
        <v>55</v>
      </c>
      <c r="C525" s="94" t="s">
        <v>1437</v>
      </c>
      <c r="D525" s="51">
        <v>1705220087</v>
      </c>
      <c r="E525" s="51">
        <v>77</v>
      </c>
      <c r="F525" s="51" t="str">
        <f t="shared" si="38"/>
        <v>Khá</v>
      </c>
      <c r="G525" s="51">
        <v>83</v>
      </c>
      <c r="H525" s="51" t="str">
        <f t="shared" si="36"/>
        <v>Tốt</v>
      </c>
      <c r="I525" s="117">
        <f t="shared" si="35"/>
        <v>80</v>
      </c>
      <c r="J525" s="51" t="str">
        <f t="shared" si="37"/>
        <v>Tốt</v>
      </c>
      <c r="K525" s="111" t="s">
        <v>900</v>
      </c>
      <c r="L525" s="226"/>
      <c r="M525" s="16" t="s">
        <v>901</v>
      </c>
    </row>
    <row r="526" spans="1:13" s="16" customFormat="1" ht="18" customHeight="1" x14ac:dyDescent="0.25">
      <c r="A526" s="130">
        <v>519</v>
      </c>
      <c r="B526" s="51">
        <v>56</v>
      </c>
      <c r="C526" s="94" t="s">
        <v>1438</v>
      </c>
      <c r="D526" s="51">
        <v>1705220747</v>
      </c>
      <c r="E526" s="51">
        <v>82</v>
      </c>
      <c r="F526" s="51" t="str">
        <f t="shared" si="38"/>
        <v>Tốt</v>
      </c>
      <c r="G526" s="51">
        <v>80</v>
      </c>
      <c r="H526" s="51" t="str">
        <f t="shared" si="36"/>
        <v>Tốt</v>
      </c>
      <c r="I526" s="117">
        <f t="shared" si="35"/>
        <v>81</v>
      </c>
      <c r="J526" s="51" t="str">
        <f t="shared" si="37"/>
        <v>Tốt</v>
      </c>
      <c r="K526" s="111" t="s">
        <v>900</v>
      </c>
      <c r="L526" s="226"/>
      <c r="M526" s="16" t="s">
        <v>901</v>
      </c>
    </row>
    <row r="527" spans="1:13" s="16" customFormat="1" ht="18" customHeight="1" x14ac:dyDescent="0.25">
      <c r="A527" s="130">
        <v>520</v>
      </c>
      <c r="B527" s="51">
        <v>57</v>
      </c>
      <c r="C527" s="94" t="s">
        <v>1439</v>
      </c>
      <c r="D527" s="51">
        <v>1705220835</v>
      </c>
      <c r="E527" s="51">
        <v>82</v>
      </c>
      <c r="F527" s="51" t="str">
        <f t="shared" si="38"/>
        <v>Tốt</v>
      </c>
      <c r="G527" s="51">
        <v>80</v>
      </c>
      <c r="H527" s="51" t="str">
        <f t="shared" si="36"/>
        <v>Tốt</v>
      </c>
      <c r="I527" s="117">
        <f t="shared" si="35"/>
        <v>81</v>
      </c>
      <c r="J527" s="51" t="str">
        <f t="shared" si="37"/>
        <v>Tốt</v>
      </c>
      <c r="K527" s="111" t="s">
        <v>900</v>
      </c>
      <c r="L527" s="226"/>
      <c r="M527" s="16" t="s">
        <v>901</v>
      </c>
    </row>
    <row r="528" spans="1:13" s="16" customFormat="1" ht="18" customHeight="1" x14ac:dyDescent="0.25">
      <c r="A528" s="130">
        <v>521</v>
      </c>
      <c r="B528" s="51">
        <v>58</v>
      </c>
      <c r="C528" s="94" t="s">
        <v>1440</v>
      </c>
      <c r="D528" s="51">
        <v>1705220693</v>
      </c>
      <c r="E528" s="51">
        <v>79</v>
      </c>
      <c r="F528" s="51" t="str">
        <f t="shared" si="38"/>
        <v>Khá</v>
      </c>
      <c r="G528" s="51">
        <v>80</v>
      </c>
      <c r="H528" s="51" t="str">
        <f t="shared" si="36"/>
        <v>Tốt</v>
      </c>
      <c r="I528" s="117">
        <v>80</v>
      </c>
      <c r="J528" s="51" t="str">
        <f t="shared" si="37"/>
        <v>Tốt</v>
      </c>
      <c r="K528" s="111" t="s">
        <v>900</v>
      </c>
      <c r="L528" s="226"/>
      <c r="M528" s="16" t="s">
        <v>901</v>
      </c>
    </row>
    <row r="529" spans="1:13" s="16" customFormat="1" ht="18" customHeight="1" x14ac:dyDescent="0.25">
      <c r="A529" s="130">
        <v>522</v>
      </c>
      <c r="B529" s="51">
        <v>59</v>
      </c>
      <c r="C529" s="94" t="s">
        <v>1441</v>
      </c>
      <c r="D529" s="51">
        <v>1705220629</v>
      </c>
      <c r="E529" s="51">
        <v>78</v>
      </c>
      <c r="F529" s="51" t="str">
        <f t="shared" si="38"/>
        <v>Khá</v>
      </c>
      <c r="G529" s="51">
        <v>80</v>
      </c>
      <c r="H529" s="51" t="str">
        <f t="shared" si="36"/>
        <v>Tốt</v>
      </c>
      <c r="I529" s="117">
        <f t="shared" si="35"/>
        <v>79</v>
      </c>
      <c r="J529" s="51" t="str">
        <f t="shared" si="37"/>
        <v>Khá</v>
      </c>
      <c r="K529" s="111" t="s">
        <v>900</v>
      </c>
      <c r="L529" s="226"/>
      <c r="M529" s="16" t="s">
        <v>901</v>
      </c>
    </row>
    <row r="530" spans="1:13" s="16" customFormat="1" ht="18" customHeight="1" x14ac:dyDescent="0.25">
      <c r="A530" s="130">
        <v>523</v>
      </c>
      <c r="B530" s="51">
        <v>60</v>
      </c>
      <c r="C530" s="94" t="s">
        <v>1442</v>
      </c>
      <c r="D530" s="51">
        <v>1705220965</v>
      </c>
      <c r="E530" s="51">
        <v>83</v>
      </c>
      <c r="F530" s="51" t="str">
        <f t="shared" si="38"/>
        <v>Tốt</v>
      </c>
      <c r="G530" s="51">
        <v>78</v>
      </c>
      <c r="H530" s="51" t="str">
        <f t="shared" si="36"/>
        <v>Khá</v>
      </c>
      <c r="I530" s="117">
        <f t="shared" si="35"/>
        <v>80.5</v>
      </c>
      <c r="J530" s="51" t="str">
        <f t="shared" si="37"/>
        <v>Tốt</v>
      </c>
      <c r="K530" s="111" t="s">
        <v>900</v>
      </c>
      <c r="L530" s="226"/>
      <c r="M530" s="16" t="s">
        <v>901</v>
      </c>
    </row>
    <row r="531" spans="1:13" s="16" customFormat="1" ht="18" customHeight="1" x14ac:dyDescent="0.25">
      <c r="A531" s="130">
        <v>524</v>
      </c>
      <c r="B531" s="51">
        <v>61</v>
      </c>
      <c r="C531" s="94" t="s">
        <v>115</v>
      </c>
      <c r="D531" s="51">
        <v>1705220158</v>
      </c>
      <c r="E531" s="51">
        <v>86</v>
      </c>
      <c r="F531" s="51" t="str">
        <f t="shared" si="38"/>
        <v>Tốt</v>
      </c>
      <c r="G531" s="51">
        <v>82</v>
      </c>
      <c r="H531" s="51" t="str">
        <f t="shared" si="36"/>
        <v>Tốt</v>
      </c>
      <c r="I531" s="117">
        <f t="shared" si="35"/>
        <v>84</v>
      </c>
      <c r="J531" s="51" t="str">
        <f t="shared" si="37"/>
        <v>Tốt</v>
      </c>
      <c r="K531" s="111" t="s">
        <v>900</v>
      </c>
      <c r="L531" s="226"/>
      <c r="M531" s="16" t="s">
        <v>901</v>
      </c>
    </row>
    <row r="532" spans="1:13" s="16" customFormat="1" ht="18" customHeight="1" x14ac:dyDescent="0.25">
      <c r="A532" s="130">
        <v>525</v>
      </c>
      <c r="B532" s="51">
        <v>62</v>
      </c>
      <c r="C532" s="94" t="s">
        <v>1443</v>
      </c>
      <c r="D532" s="51">
        <v>1705220821</v>
      </c>
      <c r="E532" s="51">
        <v>85</v>
      </c>
      <c r="F532" s="51" t="str">
        <f t="shared" si="38"/>
        <v>Tốt</v>
      </c>
      <c r="G532" s="51">
        <v>82</v>
      </c>
      <c r="H532" s="51" t="str">
        <f t="shared" si="36"/>
        <v>Tốt</v>
      </c>
      <c r="I532" s="117">
        <f t="shared" si="35"/>
        <v>83.5</v>
      </c>
      <c r="J532" s="51" t="str">
        <f t="shared" si="37"/>
        <v>Tốt</v>
      </c>
      <c r="K532" s="111" t="s">
        <v>900</v>
      </c>
      <c r="L532" s="226"/>
      <c r="M532" s="16" t="s">
        <v>901</v>
      </c>
    </row>
    <row r="533" spans="1:13" s="16" customFormat="1" ht="18" customHeight="1" x14ac:dyDescent="0.25">
      <c r="A533" s="130">
        <v>526</v>
      </c>
      <c r="B533" s="51">
        <v>63</v>
      </c>
      <c r="C533" s="94" t="s">
        <v>1444</v>
      </c>
      <c r="D533" s="51">
        <v>1705220758</v>
      </c>
      <c r="E533" s="51">
        <v>90</v>
      </c>
      <c r="F533" s="51" t="str">
        <f t="shared" si="38"/>
        <v>Xuất sắc</v>
      </c>
      <c r="G533" s="51">
        <v>86</v>
      </c>
      <c r="H533" s="51" t="str">
        <f t="shared" si="36"/>
        <v>Tốt</v>
      </c>
      <c r="I533" s="117">
        <f t="shared" si="35"/>
        <v>88</v>
      </c>
      <c r="J533" s="51" t="str">
        <f t="shared" si="37"/>
        <v>Tốt</v>
      </c>
      <c r="K533" s="111" t="s">
        <v>900</v>
      </c>
      <c r="L533" s="226"/>
      <c r="M533" s="16" t="s">
        <v>901</v>
      </c>
    </row>
    <row r="534" spans="1:13" s="16" customFormat="1" ht="18" customHeight="1" x14ac:dyDescent="0.25">
      <c r="A534" s="130">
        <v>527</v>
      </c>
      <c r="B534" s="51">
        <v>64</v>
      </c>
      <c r="C534" s="94" t="s">
        <v>1445</v>
      </c>
      <c r="D534" s="51">
        <v>1705220542</v>
      </c>
      <c r="E534" s="51">
        <v>75</v>
      </c>
      <c r="F534" s="51" t="str">
        <f t="shared" si="38"/>
        <v>Khá</v>
      </c>
      <c r="G534" s="51">
        <v>75</v>
      </c>
      <c r="H534" s="51" t="str">
        <f t="shared" si="36"/>
        <v>Khá</v>
      </c>
      <c r="I534" s="117">
        <f t="shared" si="35"/>
        <v>75</v>
      </c>
      <c r="J534" s="51" t="str">
        <f t="shared" si="37"/>
        <v>Khá</v>
      </c>
      <c r="K534" s="111" t="s">
        <v>900</v>
      </c>
      <c r="L534" s="226"/>
      <c r="M534" s="16" t="s">
        <v>901</v>
      </c>
    </row>
    <row r="535" spans="1:13" s="16" customFormat="1" ht="18" customHeight="1" x14ac:dyDescent="0.25">
      <c r="A535" s="130">
        <v>528</v>
      </c>
      <c r="B535" s="51">
        <v>65</v>
      </c>
      <c r="C535" s="94" t="s">
        <v>1446</v>
      </c>
      <c r="D535" s="51">
        <v>1705220797</v>
      </c>
      <c r="E535" s="51">
        <v>81</v>
      </c>
      <c r="F535" s="51" t="str">
        <f t="shared" si="38"/>
        <v>Tốt</v>
      </c>
      <c r="G535" s="51">
        <v>82</v>
      </c>
      <c r="H535" s="51" t="str">
        <f t="shared" si="36"/>
        <v>Tốt</v>
      </c>
      <c r="I535" s="117">
        <f t="shared" si="35"/>
        <v>81.5</v>
      </c>
      <c r="J535" s="51" t="str">
        <f t="shared" si="37"/>
        <v>Tốt</v>
      </c>
      <c r="K535" s="111" t="s">
        <v>900</v>
      </c>
      <c r="L535" s="226"/>
      <c r="M535" s="16" t="s">
        <v>901</v>
      </c>
    </row>
    <row r="536" spans="1:13" s="16" customFormat="1" ht="18" customHeight="1" x14ac:dyDescent="0.25">
      <c r="A536" s="130">
        <v>529</v>
      </c>
      <c r="B536" s="51">
        <v>66</v>
      </c>
      <c r="C536" s="94" t="s">
        <v>1447</v>
      </c>
      <c r="D536" s="51">
        <v>1705220268</v>
      </c>
      <c r="E536" s="51">
        <v>88</v>
      </c>
      <c r="F536" s="51" t="str">
        <f t="shared" si="38"/>
        <v>Tốt</v>
      </c>
      <c r="G536" s="51">
        <v>83</v>
      </c>
      <c r="H536" s="51" t="str">
        <f t="shared" si="36"/>
        <v>Tốt</v>
      </c>
      <c r="I536" s="117">
        <f t="shared" si="35"/>
        <v>85.5</v>
      </c>
      <c r="J536" s="51" t="str">
        <f t="shared" si="37"/>
        <v>Tốt</v>
      </c>
      <c r="K536" s="111" t="s">
        <v>900</v>
      </c>
      <c r="L536" s="226"/>
      <c r="M536" s="16" t="s">
        <v>901</v>
      </c>
    </row>
    <row r="537" spans="1:13" s="16" customFormat="1" ht="18" customHeight="1" x14ac:dyDescent="0.25">
      <c r="A537" s="130">
        <v>530</v>
      </c>
      <c r="B537" s="51">
        <v>67</v>
      </c>
      <c r="C537" s="94" t="s">
        <v>1448</v>
      </c>
      <c r="D537" s="51">
        <v>1705220088</v>
      </c>
      <c r="E537" s="51">
        <v>77</v>
      </c>
      <c r="F537" s="51" t="str">
        <f t="shared" si="38"/>
        <v>Khá</v>
      </c>
      <c r="G537" s="51">
        <v>80</v>
      </c>
      <c r="H537" s="51" t="str">
        <f t="shared" si="36"/>
        <v>Tốt</v>
      </c>
      <c r="I537" s="117">
        <f t="shared" si="35"/>
        <v>78.5</v>
      </c>
      <c r="J537" s="51" t="str">
        <f t="shared" si="37"/>
        <v>Khá</v>
      </c>
      <c r="K537" s="111" t="s">
        <v>900</v>
      </c>
      <c r="L537" s="226"/>
      <c r="M537" s="16" t="s">
        <v>901</v>
      </c>
    </row>
    <row r="538" spans="1:13" s="16" customFormat="1" ht="18" customHeight="1" x14ac:dyDescent="0.25">
      <c r="A538" s="130">
        <v>531</v>
      </c>
      <c r="B538" s="51">
        <v>68</v>
      </c>
      <c r="C538" s="94" t="s">
        <v>1449</v>
      </c>
      <c r="D538" s="51">
        <v>1705220071</v>
      </c>
      <c r="E538" s="51">
        <v>83</v>
      </c>
      <c r="F538" s="51" t="str">
        <f t="shared" si="38"/>
        <v>Tốt</v>
      </c>
      <c r="G538" s="51">
        <v>82</v>
      </c>
      <c r="H538" s="51" t="str">
        <f t="shared" si="36"/>
        <v>Tốt</v>
      </c>
      <c r="I538" s="117">
        <f t="shared" si="35"/>
        <v>82.5</v>
      </c>
      <c r="J538" s="51" t="str">
        <f t="shared" si="37"/>
        <v>Tốt</v>
      </c>
      <c r="K538" s="111" t="s">
        <v>900</v>
      </c>
      <c r="L538" s="226"/>
      <c r="M538" s="16" t="s">
        <v>901</v>
      </c>
    </row>
    <row r="539" spans="1:13" s="16" customFormat="1" ht="18" customHeight="1" x14ac:dyDescent="0.25">
      <c r="A539" s="130">
        <v>532</v>
      </c>
      <c r="B539" s="51">
        <v>69</v>
      </c>
      <c r="C539" s="94" t="s">
        <v>1450</v>
      </c>
      <c r="D539" s="51">
        <v>1705221196</v>
      </c>
      <c r="E539" s="51">
        <v>77</v>
      </c>
      <c r="F539" s="51" t="str">
        <f t="shared" si="38"/>
        <v>Khá</v>
      </c>
      <c r="G539" s="51">
        <v>80</v>
      </c>
      <c r="H539" s="51" t="str">
        <f t="shared" si="36"/>
        <v>Tốt</v>
      </c>
      <c r="I539" s="117">
        <f t="shared" si="35"/>
        <v>78.5</v>
      </c>
      <c r="J539" s="51" t="str">
        <f t="shared" si="37"/>
        <v>Khá</v>
      </c>
      <c r="K539" s="111" t="s">
        <v>900</v>
      </c>
      <c r="L539" s="226"/>
      <c r="M539" s="16" t="s">
        <v>901</v>
      </c>
    </row>
    <row r="540" spans="1:13" s="16" customFormat="1" ht="18" customHeight="1" x14ac:dyDescent="0.25">
      <c r="A540" s="130">
        <v>533</v>
      </c>
      <c r="B540" s="51">
        <v>70</v>
      </c>
      <c r="C540" s="94" t="s">
        <v>1451</v>
      </c>
      <c r="D540" s="51">
        <v>1705220017</v>
      </c>
      <c r="E540" s="51">
        <v>80</v>
      </c>
      <c r="F540" s="51" t="str">
        <f t="shared" si="38"/>
        <v>Tốt</v>
      </c>
      <c r="G540" s="51">
        <v>77</v>
      </c>
      <c r="H540" s="51" t="str">
        <f t="shared" si="36"/>
        <v>Khá</v>
      </c>
      <c r="I540" s="117">
        <f t="shared" si="35"/>
        <v>78.5</v>
      </c>
      <c r="J540" s="51" t="str">
        <f t="shared" si="37"/>
        <v>Khá</v>
      </c>
      <c r="K540" s="111" t="s">
        <v>900</v>
      </c>
      <c r="L540" s="226"/>
      <c r="M540" s="16" t="s">
        <v>901</v>
      </c>
    </row>
    <row r="541" spans="1:13" s="16" customFormat="1" ht="18" customHeight="1" x14ac:dyDescent="0.25">
      <c r="A541" s="130">
        <v>534</v>
      </c>
      <c r="B541" s="121">
        <v>71</v>
      </c>
      <c r="C541" s="160" t="s">
        <v>184</v>
      </c>
      <c r="D541" s="121">
        <v>1705221114</v>
      </c>
      <c r="E541" s="121">
        <v>86</v>
      </c>
      <c r="F541" s="51" t="str">
        <f t="shared" si="38"/>
        <v>Tốt</v>
      </c>
      <c r="G541" s="121">
        <v>82</v>
      </c>
      <c r="H541" s="51" t="str">
        <f t="shared" si="36"/>
        <v>Tốt</v>
      </c>
      <c r="I541" s="117">
        <f t="shared" si="35"/>
        <v>84</v>
      </c>
      <c r="J541" s="51" t="str">
        <f t="shared" si="37"/>
        <v>Tốt</v>
      </c>
      <c r="K541" s="111" t="s">
        <v>900</v>
      </c>
      <c r="L541" s="226"/>
      <c r="M541" s="16" t="s">
        <v>901</v>
      </c>
    </row>
    <row r="542" spans="1:13" s="16" customFormat="1" ht="18" customHeight="1" x14ac:dyDescent="0.25">
      <c r="A542" s="130">
        <v>535</v>
      </c>
      <c r="B542" s="121">
        <v>72</v>
      </c>
      <c r="C542" s="160" t="s">
        <v>1452</v>
      </c>
      <c r="D542" s="121">
        <v>1705220514</v>
      </c>
      <c r="E542" s="121">
        <v>90</v>
      </c>
      <c r="F542" s="51" t="str">
        <f t="shared" si="38"/>
        <v>Xuất sắc</v>
      </c>
      <c r="G542" s="121">
        <v>88</v>
      </c>
      <c r="H542" s="51" t="str">
        <f t="shared" si="36"/>
        <v>Tốt</v>
      </c>
      <c r="I542" s="117">
        <f t="shared" si="35"/>
        <v>89</v>
      </c>
      <c r="J542" s="51" t="str">
        <f t="shared" si="37"/>
        <v>Tốt</v>
      </c>
      <c r="K542" s="111" t="s">
        <v>900</v>
      </c>
      <c r="L542" s="226"/>
      <c r="M542" s="16" t="s">
        <v>901</v>
      </c>
    </row>
    <row r="543" spans="1:13" s="16" customFormat="1" ht="18" customHeight="1" x14ac:dyDescent="0.25">
      <c r="A543" s="130">
        <v>536</v>
      </c>
      <c r="B543" s="121">
        <v>73</v>
      </c>
      <c r="C543" s="160" t="s">
        <v>194</v>
      </c>
      <c r="D543" s="121">
        <v>1705221100</v>
      </c>
      <c r="E543" s="121">
        <v>84</v>
      </c>
      <c r="F543" s="51" t="str">
        <f t="shared" si="38"/>
        <v>Tốt</v>
      </c>
      <c r="G543" s="121">
        <v>83</v>
      </c>
      <c r="H543" s="51" t="str">
        <f t="shared" si="36"/>
        <v>Tốt</v>
      </c>
      <c r="I543" s="117">
        <f t="shared" si="35"/>
        <v>83.5</v>
      </c>
      <c r="J543" s="51" t="str">
        <f t="shared" si="37"/>
        <v>Tốt</v>
      </c>
      <c r="K543" s="111" t="s">
        <v>900</v>
      </c>
      <c r="L543" s="226"/>
      <c r="M543" s="16" t="s">
        <v>901</v>
      </c>
    </row>
    <row r="544" spans="1:13" s="16" customFormat="1" ht="18" customHeight="1" x14ac:dyDescent="0.25">
      <c r="A544" s="130">
        <v>537</v>
      </c>
      <c r="B544" s="121">
        <v>74</v>
      </c>
      <c r="C544" s="160" t="s">
        <v>1453</v>
      </c>
      <c r="D544" s="121">
        <v>1705220813</v>
      </c>
      <c r="E544" s="121">
        <v>88</v>
      </c>
      <c r="F544" s="51" t="str">
        <f t="shared" si="38"/>
        <v>Tốt</v>
      </c>
      <c r="G544" s="121">
        <v>81</v>
      </c>
      <c r="H544" s="51" t="str">
        <f t="shared" si="36"/>
        <v>Tốt</v>
      </c>
      <c r="I544" s="117">
        <f t="shared" si="35"/>
        <v>84.5</v>
      </c>
      <c r="J544" s="51" t="str">
        <f t="shared" si="37"/>
        <v>Tốt</v>
      </c>
      <c r="K544" s="111" t="s">
        <v>900</v>
      </c>
      <c r="L544" s="226"/>
      <c r="M544" s="16" t="s">
        <v>901</v>
      </c>
    </row>
    <row r="545" spans="1:13" s="16" customFormat="1" ht="18" customHeight="1" x14ac:dyDescent="0.25">
      <c r="A545" s="130">
        <v>538</v>
      </c>
      <c r="B545" s="121">
        <v>75</v>
      </c>
      <c r="C545" s="160" t="s">
        <v>1454</v>
      </c>
      <c r="D545" s="121">
        <v>1705220767</v>
      </c>
      <c r="E545" s="121">
        <v>77</v>
      </c>
      <c r="F545" s="51" t="str">
        <f t="shared" si="38"/>
        <v>Khá</v>
      </c>
      <c r="G545" s="121">
        <v>84</v>
      </c>
      <c r="H545" s="51" t="str">
        <f t="shared" si="36"/>
        <v>Tốt</v>
      </c>
      <c r="I545" s="117">
        <f t="shared" si="35"/>
        <v>80.5</v>
      </c>
      <c r="J545" s="51" t="str">
        <f t="shared" si="37"/>
        <v>Tốt</v>
      </c>
      <c r="K545" s="111" t="s">
        <v>900</v>
      </c>
      <c r="L545" s="226"/>
      <c r="M545" s="16" t="s">
        <v>901</v>
      </c>
    </row>
    <row r="546" spans="1:13" s="16" customFormat="1" ht="18" customHeight="1" x14ac:dyDescent="0.25">
      <c r="A546" s="130">
        <v>539</v>
      </c>
      <c r="B546" s="121">
        <v>76</v>
      </c>
      <c r="C546" s="160" t="s">
        <v>1455</v>
      </c>
      <c r="D546" s="121">
        <v>1705221052</v>
      </c>
      <c r="E546" s="121">
        <v>87</v>
      </c>
      <c r="F546" s="51" t="str">
        <f t="shared" si="38"/>
        <v>Tốt</v>
      </c>
      <c r="G546" s="121">
        <v>77</v>
      </c>
      <c r="H546" s="51" t="str">
        <f t="shared" si="36"/>
        <v>Khá</v>
      </c>
      <c r="I546" s="117">
        <f t="shared" si="35"/>
        <v>82</v>
      </c>
      <c r="J546" s="51" t="str">
        <f t="shared" si="37"/>
        <v>Tốt</v>
      </c>
      <c r="K546" s="111" t="s">
        <v>900</v>
      </c>
      <c r="L546" s="226"/>
      <c r="M546" s="16" t="s">
        <v>901</v>
      </c>
    </row>
    <row r="547" spans="1:13" s="16" customFormat="1" ht="18" customHeight="1" x14ac:dyDescent="0.25">
      <c r="A547" s="130">
        <v>540</v>
      </c>
      <c r="B547" s="121">
        <v>77</v>
      </c>
      <c r="C547" s="160" t="s">
        <v>1456</v>
      </c>
      <c r="D547" s="121">
        <v>1705220800</v>
      </c>
      <c r="E547" s="121">
        <v>86</v>
      </c>
      <c r="F547" s="51" t="str">
        <f t="shared" si="38"/>
        <v>Tốt</v>
      </c>
      <c r="G547" s="121">
        <v>80</v>
      </c>
      <c r="H547" s="51" t="str">
        <f t="shared" si="36"/>
        <v>Tốt</v>
      </c>
      <c r="I547" s="117">
        <f t="shared" si="35"/>
        <v>83</v>
      </c>
      <c r="J547" s="51" t="str">
        <f t="shared" si="37"/>
        <v>Tốt</v>
      </c>
      <c r="K547" s="111" t="s">
        <v>900</v>
      </c>
      <c r="L547" s="226"/>
      <c r="M547" s="16" t="s">
        <v>901</v>
      </c>
    </row>
    <row r="548" spans="1:13" s="16" customFormat="1" ht="18" customHeight="1" x14ac:dyDescent="0.25">
      <c r="A548" s="130">
        <v>541</v>
      </c>
      <c r="B548" s="121">
        <v>78</v>
      </c>
      <c r="C548" s="160" t="s">
        <v>1457</v>
      </c>
      <c r="D548" s="121">
        <v>1705220281</v>
      </c>
      <c r="E548" s="121">
        <v>77</v>
      </c>
      <c r="F548" s="51" t="str">
        <f t="shared" si="38"/>
        <v>Khá</v>
      </c>
      <c r="G548" s="121">
        <v>80</v>
      </c>
      <c r="H548" s="51" t="str">
        <f t="shared" si="36"/>
        <v>Tốt</v>
      </c>
      <c r="I548" s="117">
        <f t="shared" si="35"/>
        <v>78.5</v>
      </c>
      <c r="J548" s="51" t="str">
        <f t="shared" si="37"/>
        <v>Khá</v>
      </c>
      <c r="K548" s="111" t="s">
        <v>900</v>
      </c>
      <c r="L548" s="226"/>
      <c r="M548" s="16" t="s">
        <v>901</v>
      </c>
    </row>
    <row r="549" spans="1:13" s="16" customFormat="1" ht="18" customHeight="1" x14ac:dyDescent="0.25">
      <c r="A549" s="130">
        <v>542</v>
      </c>
      <c r="B549" s="121">
        <v>79</v>
      </c>
      <c r="C549" s="160" t="s">
        <v>1458</v>
      </c>
      <c r="D549" s="121">
        <v>1705220716</v>
      </c>
      <c r="E549" s="121">
        <v>78</v>
      </c>
      <c r="F549" s="51" t="str">
        <f t="shared" si="38"/>
        <v>Khá</v>
      </c>
      <c r="G549" s="121">
        <v>80</v>
      </c>
      <c r="H549" s="51" t="str">
        <f t="shared" si="36"/>
        <v>Tốt</v>
      </c>
      <c r="I549" s="117">
        <f t="shared" si="35"/>
        <v>79</v>
      </c>
      <c r="J549" s="51" t="str">
        <f t="shared" si="37"/>
        <v>Khá</v>
      </c>
      <c r="K549" s="111" t="s">
        <v>900</v>
      </c>
      <c r="L549" s="226"/>
      <c r="M549" s="16" t="s">
        <v>901</v>
      </c>
    </row>
    <row r="550" spans="1:13" s="16" customFormat="1" ht="18" customHeight="1" x14ac:dyDescent="0.25">
      <c r="A550" s="130">
        <v>543</v>
      </c>
      <c r="B550" s="121">
        <v>80</v>
      </c>
      <c r="C550" s="160" t="s">
        <v>1459</v>
      </c>
      <c r="D550" s="121">
        <v>1705220804</v>
      </c>
      <c r="E550" s="121">
        <v>65</v>
      </c>
      <c r="F550" s="51" t="str">
        <f t="shared" si="38"/>
        <v>Khá</v>
      </c>
      <c r="G550" s="121">
        <v>78</v>
      </c>
      <c r="H550" s="51" t="str">
        <f t="shared" si="36"/>
        <v>Khá</v>
      </c>
      <c r="I550" s="117">
        <f t="shared" si="35"/>
        <v>71.5</v>
      </c>
      <c r="J550" s="51" t="str">
        <f t="shared" si="37"/>
        <v>Khá</v>
      </c>
      <c r="K550" s="111" t="s">
        <v>900</v>
      </c>
      <c r="L550" s="226"/>
      <c r="M550" s="16" t="s">
        <v>901</v>
      </c>
    </row>
    <row r="551" spans="1:13" s="16" customFormat="1" ht="18" customHeight="1" x14ac:dyDescent="0.25">
      <c r="A551" s="130">
        <v>544</v>
      </c>
      <c r="B551" s="121">
        <v>81</v>
      </c>
      <c r="C551" s="160" t="s">
        <v>1063</v>
      </c>
      <c r="D551" s="121">
        <v>1705220873</v>
      </c>
      <c r="E551" s="121">
        <v>79</v>
      </c>
      <c r="F551" s="51" t="str">
        <f t="shared" si="38"/>
        <v>Khá</v>
      </c>
      <c r="G551" s="121">
        <v>85</v>
      </c>
      <c r="H551" s="51" t="str">
        <f t="shared" si="36"/>
        <v>Tốt</v>
      </c>
      <c r="I551" s="117">
        <f t="shared" si="35"/>
        <v>82</v>
      </c>
      <c r="J551" s="51" t="str">
        <f t="shared" si="37"/>
        <v>Tốt</v>
      </c>
      <c r="K551" s="111" t="s">
        <v>900</v>
      </c>
      <c r="L551" s="226"/>
      <c r="M551" s="16" t="s">
        <v>901</v>
      </c>
    </row>
    <row r="552" spans="1:13" s="16" customFormat="1" ht="18" customHeight="1" x14ac:dyDescent="0.25">
      <c r="A552" s="130">
        <v>545</v>
      </c>
      <c r="B552" s="121">
        <v>82</v>
      </c>
      <c r="C552" s="160" t="s">
        <v>1460</v>
      </c>
      <c r="D552" s="121">
        <v>1705220496</v>
      </c>
      <c r="E552" s="121">
        <v>90</v>
      </c>
      <c r="F552" s="51" t="str">
        <f t="shared" si="38"/>
        <v>Xuất sắc</v>
      </c>
      <c r="G552" s="121">
        <v>90</v>
      </c>
      <c r="H552" s="51" t="str">
        <f t="shared" si="36"/>
        <v>Xuất sắc</v>
      </c>
      <c r="I552" s="117">
        <f t="shared" si="35"/>
        <v>90</v>
      </c>
      <c r="J552" s="51" t="str">
        <f t="shared" si="37"/>
        <v>Xuất sắc</v>
      </c>
      <c r="K552" s="111" t="s">
        <v>900</v>
      </c>
      <c r="L552" s="226"/>
      <c r="M552" s="16" t="s">
        <v>901</v>
      </c>
    </row>
    <row r="553" spans="1:13" s="16" customFormat="1" ht="18" customHeight="1" x14ac:dyDescent="0.25">
      <c r="A553" s="130">
        <v>546</v>
      </c>
      <c r="B553" s="121">
        <v>83</v>
      </c>
      <c r="C553" s="160" t="s">
        <v>1461</v>
      </c>
      <c r="D553" s="121">
        <v>1705220195</v>
      </c>
      <c r="E553" s="121">
        <v>86</v>
      </c>
      <c r="F553" s="51" t="str">
        <f t="shared" si="38"/>
        <v>Tốt</v>
      </c>
      <c r="G553" s="121">
        <v>80</v>
      </c>
      <c r="H553" s="51" t="str">
        <f t="shared" si="36"/>
        <v>Tốt</v>
      </c>
      <c r="I553" s="117">
        <f t="shared" si="35"/>
        <v>83</v>
      </c>
      <c r="J553" s="51" t="str">
        <f t="shared" si="37"/>
        <v>Tốt</v>
      </c>
      <c r="K553" s="111" t="s">
        <v>900</v>
      </c>
      <c r="L553" s="226"/>
      <c r="M553" s="16" t="s">
        <v>901</v>
      </c>
    </row>
    <row r="554" spans="1:13" s="16" customFormat="1" ht="18" customHeight="1" x14ac:dyDescent="0.25">
      <c r="A554" s="130">
        <v>547</v>
      </c>
      <c r="B554" s="121">
        <v>84</v>
      </c>
      <c r="C554" s="160" t="s">
        <v>1462</v>
      </c>
      <c r="D554" s="121">
        <v>1705220852</v>
      </c>
      <c r="E554" s="121">
        <v>89</v>
      </c>
      <c r="F554" s="51" t="str">
        <f t="shared" si="38"/>
        <v>Tốt</v>
      </c>
      <c r="G554" s="121">
        <v>84</v>
      </c>
      <c r="H554" s="51" t="str">
        <f t="shared" si="36"/>
        <v>Tốt</v>
      </c>
      <c r="I554" s="117">
        <f t="shared" si="35"/>
        <v>86.5</v>
      </c>
      <c r="J554" s="51" t="str">
        <f t="shared" si="37"/>
        <v>Tốt</v>
      </c>
      <c r="K554" s="111" t="s">
        <v>900</v>
      </c>
      <c r="L554" s="226"/>
      <c r="M554" s="16" t="s">
        <v>901</v>
      </c>
    </row>
    <row r="555" spans="1:13" s="16" customFormat="1" ht="18" customHeight="1" x14ac:dyDescent="0.25">
      <c r="A555" s="130">
        <v>548</v>
      </c>
      <c r="B555" s="121">
        <v>85</v>
      </c>
      <c r="C555" s="160" t="s">
        <v>1463</v>
      </c>
      <c r="D555" s="121">
        <v>1705220734</v>
      </c>
      <c r="E555" s="121">
        <v>78</v>
      </c>
      <c r="F555" s="51" t="str">
        <f t="shared" si="38"/>
        <v>Khá</v>
      </c>
      <c r="G555" s="121">
        <v>85</v>
      </c>
      <c r="H555" s="51" t="str">
        <f t="shared" si="36"/>
        <v>Tốt</v>
      </c>
      <c r="I555" s="117">
        <f t="shared" si="35"/>
        <v>81.5</v>
      </c>
      <c r="J555" s="51" t="str">
        <f t="shared" si="37"/>
        <v>Tốt</v>
      </c>
      <c r="K555" s="111" t="s">
        <v>900</v>
      </c>
      <c r="L555" s="226"/>
      <c r="M555" s="16" t="s">
        <v>901</v>
      </c>
    </row>
    <row r="556" spans="1:13" s="16" customFormat="1" ht="18" customHeight="1" x14ac:dyDescent="0.25">
      <c r="A556" s="130">
        <v>549</v>
      </c>
      <c r="B556" s="121">
        <v>86</v>
      </c>
      <c r="C556" s="160" t="s">
        <v>1464</v>
      </c>
      <c r="D556" s="121">
        <v>1705220635</v>
      </c>
      <c r="E556" s="121">
        <v>64</v>
      </c>
      <c r="F556" s="51" t="str">
        <f t="shared" si="38"/>
        <v>Trung bình</v>
      </c>
      <c r="G556" s="121">
        <v>84</v>
      </c>
      <c r="H556" s="51" t="str">
        <f t="shared" si="36"/>
        <v>Tốt</v>
      </c>
      <c r="I556" s="117">
        <f t="shared" si="35"/>
        <v>74</v>
      </c>
      <c r="J556" s="51" t="str">
        <f t="shared" si="37"/>
        <v>Khá</v>
      </c>
      <c r="K556" s="111" t="s">
        <v>900</v>
      </c>
      <c r="L556" s="226"/>
      <c r="M556" s="16" t="s">
        <v>901</v>
      </c>
    </row>
    <row r="557" spans="1:13" s="16" customFormat="1" ht="18" customHeight="1" x14ac:dyDescent="0.25">
      <c r="A557" s="130">
        <v>550</v>
      </c>
      <c r="B557" s="121">
        <v>87</v>
      </c>
      <c r="C557" s="160" t="s">
        <v>1465</v>
      </c>
      <c r="D557" s="121">
        <v>1705220044</v>
      </c>
      <c r="E557" s="121">
        <v>90</v>
      </c>
      <c r="F557" s="51" t="str">
        <f t="shared" si="38"/>
        <v>Xuất sắc</v>
      </c>
      <c r="G557" s="121">
        <v>90</v>
      </c>
      <c r="H557" s="51" t="str">
        <f t="shared" si="36"/>
        <v>Xuất sắc</v>
      </c>
      <c r="I557" s="117">
        <f t="shared" si="35"/>
        <v>90</v>
      </c>
      <c r="J557" s="51" t="str">
        <f t="shared" si="37"/>
        <v>Xuất sắc</v>
      </c>
      <c r="K557" s="111" t="s">
        <v>900</v>
      </c>
      <c r="L557" s="226"/>
      <c r="M557" s="16" t="s">
        <v>901</v>
      </c>
    </row>
    <row r="558" spans="1:13" s="16" customFormat="1" ht="18" customHeight="1" x14ac:dyDescent="0.25">
      <c r="A558" s="130">
        <v>551</v>
      </c>
      <c r="B558" s="121">
        <v>88</v>
      </c>
      <c r="C558" s="160" t="s">
        <v>1466</v>
      </c>
      <c r="D558" s="121">
        <v>1705220759</v>
      </c>
      <c r="E558" s="121">
        <v>90</v>
      </c>
      <c r="F558" s="51" t="str">
        <f t="shared" si="38"/>
        <v>Xuất sắc</v>
      </c>
      <c r="G558" s="121">
        <v>90</v>
      </c>
      <c r="H558" s="51" t="str">
        <f t="shared" si="36"/>
        <v>Xuất sắc</v>
      </c>
      <c r="I558" s="117">
        <f t="shared" si="35"/>
        <v>90</v>
      </c>
      <c r="J558" s="51" t="str">
        <f t="shared" si="37"/>
        <v>Xuất sắc</v>
      </c>
      <c r="K558" s="111" t="s">
        <v>900</v>
      </c>
      <c r="L558" s="226"/>
      <c r="M558" s="16" t="s">
        <v>901</v>
      </c>
    </row>
    <row r="559" spans="1:13" s="16" customFormat="1" ht="18" customHeight="1" x14ac:dyDescent="0.25">
      <c r="A559" s="130">
        <v>552</v>
      </c>
      <c r="B559" s="121">
        <v>89</v>
      </c>
      <c r="C559" s="160" t="s">
        <v>1467</v>
      </c>
      <c r="D559" s="121">
        <v>1705220569</v>
      </c>
      <c r="E559" s="121">
        <v>85</v>
      </c>
      <c r="F559" s="51" t="str">
        <f t="shared" si="38"/>
        <v>Tốt</v>
      </c>
      <c r="G559" s="121">
        <v>85</v>
      </c>
      <c r="H559" s="51" t="str">
        <f t="shared" si="36"/>
        <v>Tốt</v>
      </c>
      <c r="I559" s="117">
        <f t="shared" si="35"/>
        <v>85</v>
      </c>
      <c r="J559" s="51" t="str">
        <f t="shared" si="37"/>
        <v>Tốt</v>
      </c>
      <c r="K559" s="111" t="s">
        <v>900</v>
      </c>
      <c r="L559" s="226"/>
      <c r="M559" s="16" t="s">
        <v>901</v>
      </c>
    </row>
    <row r="560" spans="1:13" s="16" customFormat="1" ht="18" customHeight="1" x14ac:dyDescent="0.25">
      <c r="A560" s="130">
        <v>553</v>
      </c>
      <c r="B560" s="121">
        <v>90</v>
      </c>
      <c r="C560" s="160" t="s">
        <v>1468</v>
      </c>
      <c r="D560" s="121">
        <v>1705221036</v>
      </c>
      <c r="E560" s="121">
        <v>74</v>
      </c>
      <c r="F560" s="51" t="str">
        <f t="shared" si="38"/>
        <v>Khá</v>
      </c>
      <c r="G560" s="121">
        <v>83</v>
      </c>
      <c r="H560" s="51" t="str">
        <f t="shared" si="36"/>
        <v>Tốt</v>
      </c>
      <c r="I560" s="117">
        <f t="shared" si="35"/>
        <v>78.5</v>
      </c>
      <c r="J560" s="51" t="str">
        <f t="shared" si="37"/>
        <v>Khá</v>
      </c>
      <c r="K560" s="111" t="s">
        <v>900</v>
      </c>
      <c r="L560" s="226"/>
      <c r="M560" s="16" t="s">
        <v>901</v>
      </c>
    </row>
    <row r="561" spans="1:13" s="16" customFormat="1" ht="18" customHeight="1" x14ac:dyDescent="0.25">
      <c r="A561" s="130">
        <v>554</v>
      </c>
      <c r="B561" s="121">
        <v>91</v>
      </c>
      <c r="C561" s="160" t="s">
        <v>1469</v>
      </c>
      <c r="D561" s="121">
        <v>1705220103</v>
      </c>
      <c r="E561" s="121">
        <v>89</v>
      </c>
      <c r="F561" s="51" t="str">
        <f t="shared" si="38"/>
        <v>Tốt</v>
      </c>
      <c r="G561" s="121">
        <v>86</v>
      </c>
      <c r="H561" s="51" t="str">
        <f t="shared" si="36"/>
        <v>Tốt</v>
      </c>
      <c r="I561" s="117">
        <f t="shared" si="35"/>
        <v>87.5</v>
      </c>
      <c r="J561" s="51" t="str">
        <f t="shared" si="37"/>
        <v>Tốt</v>
      </c>
      <c r="K561" s="111" t="s">
        <v>900</v>
      </c>
      <c r="L561" s="226"/>
      <c r="M561" s="16" t="s">
        <v>901</v>
      </c>
    </row>
    <row r="562" spans="1:13" s="16" customFormat="1" ht="18" customHeight="1" x14ac:dyDescent="0.25">
      <c r="A562" s="130">
        <v>555</v>
      </c>
      <c r="B562" s="121">
        <v>92</v>
      </c>
      <c r="C562" s="160" t="s">
        <v>1470</v>
      </c>
      <c r="D562" s="121">
        <v>1705220506</v>
      </c>
      <c r="E562" s="121">
        <v>85</v>
      </c>
      <c r="F562" s="51" t="str">
        <f t="shared" si="38"/>
        <v>Tốt</v>
      </c>
      <c r="G562" s="121">
        <v>78</v>
      </c>
      <c r="H562" s="51" t="str">
        <f t="shared" si="36"/>
        <v>Khá</v>
      </c>
      <c r="I562" s="117">
        <f t="shared" si="35"/>
        <v>81.5</v>
      </c>
      <c r="J562" s="51" t="str">
        <f t="shared" si="37"/>
        <v>Tốt</v>
      </c>
      <c r="K562" s="111" t="s">
        <v>900</v>
      </c>
      <c r="L562" s="226"/>
      <c r="M562" s="16" t="s">
        <v>901</v>
      </c>
    </row>
    <row r="563" spans="1:13" s="16" customFormat="1" ht="18" customHeight="1" x14ac:dyDescent="0.25">
      <c r="A563" s="130">
        <v>556</v>
      </c>
      <c r="B563" s="121">
        <v>93</v>
      </c>
      <c r="C563" s="160" t="s">
        <v>1471</v>
      </c>
      <c r="D563" s="121">
        <v>1705220447</v>
      </c>
      <c r="E563" s="121">
        <v>83</v>
      </c>
      <c r="F563" s="51" t="str">
        <f t="shared" si="38"/>
        <v>Tốt</v>
      </c>
      <c r="G563" s="121">
        <v>84</v>
      </c>
      <c r="H563" s="51" t="str">
        <f t="shared" si="36"/>
        <v>Tốt</v>
      </c>
      <c r="I563" s="117">
        <f t="shared" si="35"/>
        <v>83.5</v>
      </c>
      <c r="J563" s="51" t="str">
        <f t="shared" si="37"/>
        <v>Tốt</v>
      </c>
      <c r="K563" s="111" t="s">
        <v>900</v>
      </c>
      <c r="L563" s="226"/>
      <c r="M563" s="16" t="s">
        <v>901</v>
      </c>
    </row>
    <row r="564" spans="1:13" s="16" customFormat="1" ht="18" customHeight="1" x14ac:dyDescent="0.25">
      <c r="A564" s="130">
        <v>557</v>
      </c>
      <c r="B564" s="121">
        <v>94</v>
      </c>
      <c r="C564" s="160" t="s">
        <v>1472</v>
      </c>
      <c r="D564" s="121">
        <v>1705221002</v>
      </c>
      <c r="E564" s="121">
        <v>79</v>
      </c>
      <c r="F564" s="51" t="str">
        <f t="shared" si="38"/>
        <v>Khá</v>
      </c>
      <c r="G564" s="121">
        <v>85</v>
      </c>
      <c r="H564" s="51" t="str">
        <f t="shared" si="36"/>
        <v>Tốt</v>
      </c>
      <c r="I564" s="117">
        <f t="shared" si="35"/>
        <v>82</v>
      </c>
      <c r="J564" s="51" t="str">
        <f t="shared" si="37"/>
        <v>Tốt</v>
      </c>
      <c r="K564" s="111" t="s">
        <v>900</v>
      </c>
      <c r="L564" s="226"/>
      <c r="M564" s="16" t="s">
        <v>901</v>
      </c>
    </row>
    <row r="565" spans="1:13" s="16" customFormat="1" ht="18" customHeight="1" x14ac:dyDescent="0.25">
      <c r="A565" s="130">
        <v>558</v>
      </c>
      <c r="B565" s="121">
        <v>95</v>
      </c>
      <c r="C565" s="160" t="s">
        <v>1473</v>
      </c>
      <c r="D565" s="121">
        <v>1705220207</v>
      </c>
      <c r="E565" s="121">
        <v>78</v>
      </c>
      <c r="F565" s="51" t="str">
        <f t="shared" si="38"/>
        <v>Khá</v>
      </c>
      <c r="G565" s="121">
        <v>82</v>
      </c>
      <c r="H565" s="51" t="str">
        <f t="shared" si="36"/>
        <v>Tốt</v>
      </c>
      <c r="I565" s="117">
        <f t="shared" si="35"/>
        <v>80</v>
      </c>
      <c r="J565" s="51" t="str">
        <f t="shared" si="37"/>
        <v>Tốt</v>
      </c>
      <c r="K565" s="111" t="s">
        <v>900</v>
      </c>
      <c r="L565" s="226"/>
      <c r="M565" s="16" t="s">
        <v>901</v>
      </c>
    </row>
    <row r="566" spans="1:13" s="16" customFormat="1" ht="18" customHeight="1" x14ac:dyDescent="0.25">
      <c r="A566" s="130">
        <v>559</v>
      </c>
      <c r="B566" s="121">
        <v>96</v>
      </c>
      <c r="C566" s="160" t="s">
        <v>1474</v>
      </c>
      <c r="D566" s="121">
        <v>1705220548</v>
      </c>
      <c r="E566" s="121">
        <v>89</v>
      </c>
      <c r="F566" s="51" t="str">
        <f t="shared" si="38"/>
        <v>Tốt</v>
      </c>
      <c r="G566" s="121">
        <v>83</v>
      </c>
      <c r="H566" s="51" t="str">
        <f t="shared" si="36"/>
        <v>Tốt</v>
      </c>
      <c r="I566" s="117">
        <f t="shared" si="35"/>
        <v>86</v>
      </c>
      <c r="J566" s="51" t="str">
        <f t="shared" si="37"/>
        <v>Tốt</v>
      </c>
      <c r="K566" s="111" t="s">
        <v>900</v>
      </c>
      <c r="L566" s="226"/>
      <c r="M566" s="16" t="s">
        <v>901</v>
      </c>
    </row>
    <row r="567" spans="1:13" s="16" customFormat="1" ht="18" customHeight="1" x14ac:dyDescent="0.25">
      <c r="A567" s="130">
        <v>560</v>
      </c>
      <c r="B567" s="121">
        <v>97</v>
      </c>
      <c r="C567" s="160" t="s">
        <v>1475</v>
      </c>
      <c r="D567" s="121">
        <v>1705220138</v>
      </c>
      <c r="E567" s="121">
        <v>82</v>
      </c>
      <c r="F567" s="51" t="str">
        <f t="shared" si="38"/>
        <v>Tốt</v>
      </c>
      <c r="G567" s="121">
        <v>80</v>
      </c>
      <c r="H567" s="51" t="str">
        <f t="shared" si="36"/>
        <v>Tốt</v>
      </c>
      <c r="I567" s="117">
        <f t="shared" si="35"/>
        <v>81</v>
      </c>
      <c r="J567" s="51" t="str">
        <f t="shared" si="37"/>
        <v>Tốt</v>
      </c>
      <c r="K567" s="111" t="s">
        <v>900</v>
      </c>
      <c r="L567" s="226"/>
      <c r="M567" s="16" t="s">
        <v>901</v>
      </c>
    </row>
    <row r="568" spans="1:13" s="16" customFormat="1" ht="18" customHeight="1" x14ac:dyDescent="0.25">
      <c r="A568" s="130">
        <v>561</v>
      </c>
      <c r="B568" s="121">
        <v>98</v>
      </c>
      <c r="C568" s="160" t="s">
        <v>1476</v>
      </c>
      <c r="D568" s="121">
        <v>1705220452</v>
      </c>
      <c r="E568" s="121">
        <v>84</v>
      </c>
      <c r="F568" s="51" t="str">
        <f t="shared" si="38"/>
        <v>Tốt</v>
      </c>
      <c r="G568" s="121">
        <v>89</v>
      </c>
      <c r="H568" s="51" t="str">
        <f t="shared" si="36"/>
        <v>Tốt</v>
      </c>
      <c r="I568" s="117">
        <f t="shared" si="35"/>
        <v>86.5</v>
      </c>
      <c r="J568" s="51" t="str">
        <f t="shared" si="37"/>
        <v>Tốt</v>
      </c>
      <c r="K568" s="111" t="s">
        <v>900</v>
      </c>
      <c r="L568" s="226"/>
      <c r="M568" s="16" t="s">
        <v>901</v>
      </c>
    </row>
    <row r="569" spans="1:13" s="16" customFormat="1" ht="18" customHeight="1" x14ac:dyDescent="0.25">
      <c r="A569" s="130">
        <v>562</v>
      </c>
      <c r="B569" s="121">
        <v>99</v>
      </c>
      <c r="C569" s="160" t="s">
        <v>155</v>
      </c>
      <c r="D569" s="121">
        <v>1705220078</v>
      </c>
      <c r="E569" s="121">
        <v>83</v>
      </c>
      <c r="F569" s="51" t="str">
        <f t="shared" si="38"/>
        <v>Tốt</v>
      </c>
      <c r="G569" s="121">
        <v>78</v>
      </c>
      <c r="H569" s="51" t="str">
        <f t="shared" si="36"/>
        <v>Khá</v>
      </c>
      <c r="I569" s="117">
        <f t="shared" si="35"/>
        <v>80.5</v>
      </c>
      <c r="J569" s="51" t="str">
        <f t="shared" si="37"/>
        <v>Tốt</v>
      </c>
      <c r="K569" s="111" t="s">
        <v>900</v>
      </c>
      <c r="L569" s="226"/>
      <c r="M569" s="16" t="s">
        <v>901</v>
      </c>
    </row>
    <row r="570" spans="1:13" s="16" customFormat="1" ht="18" customHeight="1" x14ac:dyDescent="0.25">
      <c r="A570" s="130">
        <v>563</v>
      </c>
      <c r="B570" s="121">
        <v>100</v>
      </c>
      <c r="C570" s="160" t="s">
        <v>159</v>
      </c>
      <c r="D570" s="121">
        <v>1705220471</v>
      </c>
      <c r="E570" s="121">
        <v>86</v>
      </c>
      <c r="F570" s="51" t="str">
        <f t="shared" si="38"/>
        <v>Tốt</v>
      </c>
      <c r="G570" s="121">
        <v>87</v>
      </c>
      <c r="H570" s="51" t="str">
        <f t="shared" si="36"/>
        <v>Tốt</v>
      </c>
      <c r="I570" s="117">
        <f t="shared" si="35"/>
        <v>86.5</v>
      </c>
      <c r="J570" s="51" t="str">
        <f t="shared" si="37"/>
        <v>Tốt</v>
      </c>
      <c r="K570" s="111" t="s">
        <v>900</v>
      </c>
      <c r="L570" s="226"/>
      <c r="M570" s="16" t="s">
        <v>901</v>
      </c>
    </row>
    <row r="571" spans="1:13" s="16" customFormat="1" ht="18" customHeight="1" x14ac:dyDescent="0.25">
      <c r="A571" s="130">
        <v>564</v>
      </c>
      <c r="B571" s="121">
        <v>101</v>
      </c>
      <c r="C571" s="160" t="s">
        <v>1477</v>
      </c>
      <c r="D571" s="121">
        <v>1705220217</v>
      </c>
      <c r="E571" s="121">
        <v>86</v>
      </c>
      <c r="F571" s="51" t="str">
        <f t="shared" si="38"/>
        <v>Tốt</v>
      </c>
      <c r="G571" s="121">
        <v>86</v>
      </c>
      <c r="H571" s="51" t="str">
        <f t="shared" si="36"/>
        <v>Tốt</v>
      </c>
      <c r="I571" s="117">
        <f t="shared" si="35"/>
        <v>86</v>
      </c>
      <c r="J571" s="51" t="str">
        <f t="shared" si="37"/>
        <v>Tốt</v>
      </c>
      <c r="K571" s="111" t="s">
        <v>900</v>
      </c>
      <c r="L571" s="226"/>
      <c r="M571" s="16" t="s">
        <v>901</v>
      </c>
    </row>
    <row r="572" spans="1:13" s="16" customFormat="1" ht="18" customHeight="1" x14ac:dyDescent="0.25">
      <c r="A572" s="130">
        <v>565</v>
      </c>
      <c r="B572" s="121">
        <v>102</v>
      </c>
      <c r="C572" s="160" t="s">
        <v>1478</v>
      </c>
      <c r="D572" s="121">
        <v>1705220722</v>
      </c>
      <c r="E572" s="121">
        <v>84</v>
      </c>
      <c r="F572" s="51" t="str">
        <f t="shared" si="38"/>
        <v>Tốt</v>
      </c>
      <c r="G572" s="121">
        <v>78</v>
      </c>
      <c r="H572" s="51" t="str">
        <f t="shared" si="36"/>
        <v>Khá</v>
      </c>
      <c r="I572" s="117">
        <f t="shared" si="35"/>
        <v>81</v>
      </c>
      <c r="J572" s="51" t="str">
        <f t="shared" si="37"/>
        <v>Tốt</v>
      </c>
      <c r="K572" s="111" t="s">
        <v>900</v>
      </c>
      <c r="L572" s="226"/>
      <c r="M572" s="16" t="s">
        <v>901</v>
      </c>
    </row>
    <row r="573" spans="1:13" s="16" customFormat="1" ht="18" customHeight="1" x14ac:dyDescent="0.25">
      <c r="A573" s="130">
        <v>566</v>
      </c>
      <c r="B573" s="121">
        <v>103</v>
      </c>
      <c r="C573" s="160" t="s">
        <v>1479</v>
      </c>
      <c r="D573" s="121">
        <v>1705220486</v>
      </c>
      <c r="E573" s="121">
        <v>83</v>
      </c>
      <c r="F573" s="51" t="str">
        <f t="shared" si="38"/>
        <v>Tốt</v>
      </c>
      <c r="G573" s="121">
        <v>78</v>
      </c>
      <c r="H573" s="51" t="str">
        <f t="shared" si="36"/>
        <v>Khá</v>
      </c>
      <c r="I573" s="117">
        <f t="shared" si="35"/>
        <v>80.5</v>
      </c>
      <c r="J573" s="51" t="str">
        <f t="shared" si="37"/>
        <v>Tốt</v>
      </c>
      <c r="K573" s="111" t="s">
        <v>900</v>
      </c>
      <c r="L573" s="226"/>
      <c r="M573" s="16" t="s">
        <v>901</v>
      </c>
    </row>
    <row r="574" spans="1:13" s="16" customFormat="1" ht="18" customHeight="1" x14ac:dyDescent="0.25">
      <c r="A574" s="130">
        <v>567</v>
      </c>
      <c r="B574" s="121">
        <v>104</v>
      </c>
      <c r="C574" s="160" t="s">
        <v>1480</v>
      </c>
      <c r="D574" s="121">
        <v>1705220689</v>
      </c>
      <c r="E574" s="121">
        <v>80</v>
      </c>
      <c r="F574" s="51" t="str">
        <f t="shared" si="38"/>
        <v>Tốt</v>
      </c>
      <c r="G574" s="121">
        <v>78</v>
      </c>
      <c r="H574" s="51" t="str">
        <f t="shared" si="36"/>
        <v>Khá</v>
      </c>
      <c r="I574" s="117">
        <f t="shared" si="35"/>
        <v>79</v>
      </c>
      <c r="J574" s="51" t="str">
        <f t="shared" si="37"/>
        <v>Khá</v>
      </c>
      <c r="K574" s="111" t="s">
        <v>900</v>
      </c>
      <c r="L574" s="226"/>
      <c r="M574" s="16" t="s">
        <v>901</v>
      </c>
    </row>
    <row r="575" spans="1:13" s="16" customFormat="1" ht="18" customHeight="1" x14ac:dyDescent="0.25">
      <c r="A575" s="130">
        <v>568</v>
      </c>
      <c r="B575" s="121">
        <v>105</v>
      </c>
      <c r="C575" s="160" t="s">
        <v>1481</v>
      </c>
      <c r="D575" s="121">
        <v>1705221031</v>
      </c>
      <c r="E575" s="121">
        <v>79</v>
      </c>
      <c r="F575" s="51" t="str">
        <f t="shared" si="38"/>
        <v>Khá</v>
      </c>
      <c r="G575" s="121">
        <v>82</v>
      </c>
      <c r="H575" s="51" t="str">
        <f t="shared" si="36"/>
        <v>Tốt</v>
      </c>
      <c r="I575" s="117">
        <f t="shared" si="35"/>
        <v>80.5</v>
      </c>
      <c r="J575" s="51" t="str">
        <f t="shared" si="37"/>
        <v>Tốt</v>
      </c>
      <c r="K575" s="111" t="s">
        <v>900</v>
      </c>
      <c r="L575" s="226"/>
      <c r="M575" s="16" t="s">
        <v>901</v>
      </c>
    </row>
    <row r="576" spans="1:13" s="16" customFormat="1" ht="18" customHeight="1" x14ac:dyDescent="0.25">
      <c r="A576" s="130">
        <v>569</v>
      </c>
      <c r="B576" s="121">
        <v>106</v>
      </c>
      <c r="C576" s="160" t="s">
        <v>186</v>
      </c>
      <c r="D576" s="121">
        <v>1705220762</v>
      </c>
      <c r="E576" s="121">
        <v>85</v>
      </c>
      <c r="F576" s="51" t="str">
        <f t="shared" si="38"/>
        <v>Tốt</v>
      </c>
      <c r="G576" s="121">
        <v>78</v>
      </c>
      <c r="H576" s="51" t="str">
        <f t="shared" si="36"/>
        <v>Khá</v>
      </c>
      <c r="I576" s="117">
        <f t="shared" si="35"/>
        <v>81.5</v>
      </c>
      <c r="J576" s="51" t="str">
        <f t="shared" si="37"/>
        <v>Tốt</v>
      </c>
      <c r="K576" s="111" t="s">
        <v>900</v>
      </c>
      <c r="L576" s="226"/>
      <c r="M576" s="16" t="s">
        <v>901</v>
      </c>
    </row>
    <row r="577" spans="1:13" s="16" customFormat="1" ht="18" customHeight="1" x14ac:dyDescent="0.25">
      <c r="A577" s="130">
        <v>570</v>
      </c>
      <c r="B577" s="121">
        <v>107</v>
      </c>
      <c r="C577" s="160" t="s">
        <v>1482</v>
      </c>
      <c r="D577" s="121">
        <v>1705220794</v>
      </c>
      <c r="E577" s="121">
        <v>83</v>
      </c>
      <c r="F577" s="51" t="str">
        <f t="shared" si="38"/>
        <v>Tốt</v>
      </c>
      <c r="G577" s="121">
        <v>84</v>
      </c>
      <c r="H577" s="51" t="str">
        <f t="shared" si="36"/>
        <v>Tốt</v>
      </c>
      <c r="I577" s="117">
        <f t="shared" si="35"/>
        <v>83.5</v>
      </c>
      <c r="J577" s="51" t="str">
        <f t="shared" si="37"/>
        <v>Tốt</v>
      </c>
      <c r="K577" s="111" t="s">
        <v>900</v>
      </c>
      <c r="L577" s="226"/>
      <c r="M577" s="16" t="s">
        <v>901</v>
      </c>
    </row>
    <row r="578" spans="1:13" s="16" customFormat="1" ht="18" customHeight="1" x14ac:dyDescent="0.25">
      <c r="A578" s="130">
        <v>571</v>
      </c>
      <c r="B578" s="121">
        <v>108</v>
      </c>
      <c r="C578" s="160" t="s">
        <v>1483</v>
      </c>
      <c r="D578" s="121">
        <v>1705220799</v>
      </c>
      <c r="E578" s="121">
        <v>86</v>
      </c>
      <c r="F578" s="51" t="str">
        <f t="shared" si="38"/>
        <v>Tốt</v>
      </c>
      <c r="G578" s="121">
        <v>86</v>
      </c>
      <c r="H578" s="51" t="str">
        <f t="shared" si="36"/>
        <v>Tốt</v>
      </c>
      <c r="I578" s="117">
        <f t="shared" si="35"/>
        <v>86</v>
      </c>
      <c r="J578" s="51" t="str">
        <f t="shared" si="37"/>
        <v>Tốt</v>
      </c>
      <c r="K578" s="111" t="s">
        <v>900</v>
      </c>
      <c r="L578" s="226"/>
      <c r="M578" s="16" t="s">
        <v>901</v>
      </c>
    </row>
    <row r="579" spans="1:13" s="16" customFormat="1" ht="18" customHeight="1" x14ac:dyDescent="0.25">
      <c r="A579" s="130">
        <v>572</v>
      </c>
      <c r="B579" s="121">
        <v>109</v>
      </c>
      <c r="C579" s="160" t="s">
        <v>1484</v>
      </c>
      <c r="D579" s="121">
        <v>1705220018</v>
      </c>
      <c r="E579" s="121">
        <v>81</v>
      </c>
      <c r="F579" s="51" t="str">
        <f t="shared" si="38"/>
        <v>Tốt</v>
      </c>
      <c r="G579" s="121">
        <v>79</v>
      </c>
      <c r="H579" s="51" t="str">
        <f t="shared" si="36"/>
        <v>Khá</v>
      </c>
      <c r="I579" s="117">
        <f t="shared" si="35"/>
        <v>80</v>
      </c>
      <c r="J579" s="51" t="str">
        <f t="shared" si="37"/>
        <v>Tốt</v>
      </c>
      <c r="K579" s="111" t="s">
        <v>900</v>
      </c>
      <c r="L579" s="226"/>
      <c r="M579" s="16" t="s">
        <v>901</v>
      </c>
    </row>
    <row r="580" spans="1:13" s="16" customFormat="1" ht="18" customHeight="1" x14ac:dyDescent="0.25">
      <c r="A580" s="130">
        <v>573</v>
      </c>
      <c r="B580" s="121">
        <v>110</v>
      </c>
      <c r="C580" s="160" t="s">
        <v>1485</v>
      </c>
      <c r="D580" s="121">
        <v>1705220443</v>
      </c>
      <c r="E580" s="121">
        <v>90</v>
      </c>
      <c r="F580" s="51" t="str">
        <f t="shared" si="38"/>
        <v>Xuất sắc</v>
      </c>
      <c r="G580" s="121">
        <v>90</v>
      </c>
      <c r="H580" s="51" t="str">
        <f t="shared" si="36"/>
        <v>Xuất sắc</v>
      </c>
      <c r="I580" s="117">
        <f t="shared" si="35"/>
        <v>90</v>
      </c>
      <c r="J580" s="51" t="str">
        <f t="shared" si="37"/>
        <v>Xuất sắc</v>
      </c>
      <c r="K580" s="111" t="s">
        <v>900</v>
      </c>
      <c r="L580" s="226"/>
      <c r="M580" s="16" t="s">
        <v>901</v>
      </c>
    </row>
    <row r="581" spans="1:13" s="16" customFormat="1" ht="18" customHeight="1" x14ac:dyDescent="0.25">
      <c r="A581" s="130">
        <v>574</v>
      </c>
      <c r="B581" s="121">
        <v>111</v>
      </c>
      <c r="C581" s="160" t="s">
        <v>1486</v>
      </c>
      <c r="D581" s="121">
        <v>1705220397</v>
      </c>
      <c r="E581" s="121">
        <v>84</v>
      </c>
      <c r="F581" s="51" t="str">
        <f t="shared" si="38"/>
        <v>Tốt</v>
      </c>
      <c r="G581" s="121">
        <v>77</v>
      </c>
      <c r="H581" s="51" t="str">
        <f t="shared" si="36"/>
        <v>Khá</v>
      </c>
      <c r="I581" s="117">
        <f t="shared" si="35"/>
        <v>80.5</v>
      </c>
      <c r="J581" s="51" t="str">
        <f t="shared" si="37"/>
        <v>Tốt</v>
      </c>
      <c r="K581" s="111" t="s">
        <v>900</v>
      </c>
      <c r="L581" s="226"/>
      <c r="M581" s="16" t="s">
        <v>901</v>
      </c>
    </row>
    <row r="582" spans="1:13" s="16" customFormat="1" ht="18" customHeight="1" x14ac:dyDescent="0.25">
      <c r="A582" s="130">
        <v>575</v>
      </c>
      <c r="B582" s="121">
        <v>112</v>
      </c>
      <c r="C582" s="160" t="s">
        <v>1487</v>
      </c>
      <c r="D582" s="121">
        <v>1705220019</v>
      </c>
      <c r="E582" s="121">
        <v>78</v>
      </c>
      <c r="F582" s="51" t="str">
        <f t="shared" si="38"/>
        <v>Khá</v>
      </c>
      <c r="G582" s="121">
        <v>80</v>
      </c>
      <c r="H582" s="51" t="str">
        <f t="shared" si="36"/>
        <v>Tốt</v>
      </c>
      <c r="I582" s="117">
        <f t="shared" si="35"/>
        <v>79</v>
      </c>
      <c r="J582" s="51" t="str">
        <f t="shared" si="37"/>
        <v>Khá</v>
      </c>
      <c r="K582" s="111" t="s">
        <v>900</v>
      </c>
      <c r="L582" s="226"/>
      <c r="M582" s="16" t="s">
        <v>901</v>
      </c>
    </row>
    <row r="583" spans="1:13" s="16" customFormat="1" ht="18" customHeight="1" x14ac:dyDescent="0.25">
      <c r="A583" s="130">
        <v>576</v>
      </c>
      <c r="B583" s="121">
        <v>113</v>
      </c>
      <c r="C583" s="160" t="s">
        <v>1488</v>
      </c>
      <c r="D583" s="121">
        <v>1705220469</v>
      </c>
      <c r="E583" s="121">
        <v>90</v>
      </c>
      <c r="F583" s="51" t="str">
        <f t="shared" si="38"/>
        <v>Xuất sắc</v>
      </c>
      <c r="G583" s="121">
        <v>86</v>
      </c>
      <c r="H583" s="51" t="str">
        <f t="shared" si="36"/>
        <v>Tốt</v>
      </c>
      <c r="I583" s="117">
        <f t="shared" si="35"/>
        <v>88</v>
      </c>
      <c r="J583" s="51" t="str">
        <f t="shared" si="37"/>
        <v>Tốt</v>
      </c>
      <c r="K583" s="111" t="s">
        <v>900</v>
      </c>
      <c r="L583" s="226"/>
      <c r="M583" s="16" t="s">
        <v>901</v>
      </c>
    </row>
    <row r="584" spans="1:13" s="16" customFormat="1" ht="18" customHeight="1" x14ac:dyDescent="0.25">
      <c r="A584" s="130">
        <v>577</v>
      </c>
      <c r="B584" s="121">
        <v>114</v>
      </c>
      <c r="C584" s="160" t="s">
        <v>1489</v>
      </c>
      <c r="D584" s="121">
        <v>1705220746</v>
      </c>
      <c r="E584" s="121">
        <v>79</v>
      </c>
      <c r="F584" s="51" t="str">
        <f t="shared" si="38"/>
        <v>Khá</v>
      </c>
      <c r="G584" s="121">
        <v>82</v>
      </c>
      <c r="H584" s="51" t="str">
        <f t="shared" ref="H584:H647" si="39">IF(G584&gt;=90,"Xuất sắc",IF(AND(G584&lt;90,G584&gt;=80),"Tốt",IF(AND(G584&lt;80,G584&gt;=65),"Khá",IF(AND(G584&lt;65,G584&gt;=50),"Trung bình",IF(AND(G584&lt;50,G584&gt;=35),"Yếu",IF(AND(G584&lt;35,G584&gt;=1),"Kém",IF(AND(G584&lt;1),"Không xếp loại")))))))</f>
        <v>Tốt</v>
      </c>
      <c r="I584" s="117">
        <f t="shared" si="35"/>
        <v>80.5</v>
      </c>
      <c r="J584" s="51" t="str">
        <f t="shared" ref="J584:J647" si="40">IF(I584&gt;=90,"Xuất sắc",IF(AND(I584&lt;90,I584&gt;=80),"Tốt",IF(AND(I584&lt;80,I584&gt;=65),"Khá",IF(AND(I584&lt;65,I584&gt;=50),"Trung bình",IF(AND(I584&lt;50,I584&gt;=35),"Yếu",IF(AND(I584&lt;35,I584&gt;=1),"Kém",IF(AND(I584&lt;1),"Không xếp loại")))))))</f>
        <v>Tốt</v>
      </c>
      <c r="K584" s="111" t="s">
        <v>900</v>
      </c>
      <c r="L584" s="226"/>
      <c r="M584" s="16" t="s">
        <v>901</v>
      </c>
    </row>
    <row r="585" spans="1:13" s="16" customFormat="1" ht="18" customHeight="1" x14ac:dyDescent="0.25">
      <c r="A585" s="130">
        <v>578</v>
      </c>
      <c r="B585" s="121">
        <v>115</v>
      </c>
      <c r="C585" s="160" t="s">
        <v>1490</v>
      </c>
      <c r="D585" s="121">
        <v>1705220229</v>
      </c>
      <c r="E585" s="121">
        <v>84</v>
      </c>
      <c r="F585" s="51" t="str">
        <f t="shared" ref="F585:F648" si="41">IF(E585&gt;=90,"Xuất sắc",IF(AND(E585&lt;90,E585&gt;=80),"Tốt",IF(AND(E585&lt;80,E585&gt;=65),"Khá",IF(AND(E585&lt;65,E585&gt;=50),"Trung bình",IF(AND(E585&lt;50,E585&gt;=35),"Yếu",IF(AND(E585&lt;35,E585&gt;=1),"Kém",IF(AND(E585&lt;1),"Không xếp loại")))))))</f>
        <v>Tốt</v>
      </c>
      <c r="G585" s="121">
        <v>82</v>
      </c>
      <c r="H585" s="51" t="str">
        <f t="shared" si="39"/>
        <v>Tốt</v>
      </c>
      <c r="I585" s="117">
        <f t="shared" si="35"/>
        <v>83</v>
      </c>
      <c r="J585" s="51" t="str">
        <f t="shared" si="40"/>
        <v>Tốt</v>
      </c>
      <c r="K585" s="111" t="s">
        <v>900</v>
      </c>
      <c r="L585" s="226"/>
      <c r="M585" s="16" t="s">
        <v>901</v>
      </c>
    </row>
    <row r="586" spans="1:13" s="16" customFormat="1" ht="18" customHeight="1" x14ac:dyDescent="0.25">
      <c r="A586" s="130">
        <v>579</v>
      </c>
      <c r="B586" s="121">
        <v>116</v>
      </c>
      <c r="C586" s="160" t="s">
        <v>1491</v>
      </c>
      <c r="D586" s="121">
        <v>1705220258</v>
      </c>
      <c r="E586" s="121">
        <v>90</v>
      </c>
      <c r="F586" s="51" t="str">
        <f t="shared" si="41"/>
        <v>Xuất sắc</v>
      </c>
      <c r="G586" s="121">
        <v>82</v>
      </c>
      <c r="H586" s="51" t="str">
        <f t="shared" si="39"/>
        <v>Tốt</v>
      </c>
      <c r="I586" s="117">
        <f t="shared" si="35"/>
        <v>86</v>
      </c>
      <c r="J586" s="51" t="str">
        <f t="shared" si="40"/>
        <v>Tốt</v>
      </c>
      <c r="K586" s="111" t="s">
        <v>900</v>
      </c>
      <c r="L586" s="226"/>
      <c r="M586" s="16" t="s">
        <v>901</v>
      </c>
    </row>
    <row r="587" spans="1:13" s="16" customFormat="1" ht="18" customHeight="1" x14ac:dyDescent="0.25">
      <c r="A587" s="130">
        <v>580</v>
      </c>
      <c r="B587" s="121">
        <v>117</v>
      </c>
      <c r="C587" s="160" t="s">
        <v>1492</v>
      </c>
      <c r="D587" s="121">
        <v>1705221020</v>
      </c>
      <c r="E587" s="121">
        <v>79</v>
      </c>
      <c r="F587" s="51" t="str">
        <f t="shared" si="41"/>
        <v>Khá</v>
      </c>
      <c r="G587" s="121">
        <v>77</v>
      </c>
      <c r="H587" s="51" t="str">
        <f t="shared" si="39"/>
        <v>Khá</v>
      </c>
      <c r="I587" s="117">
        <f t="shared" si="35"/>
        <v>78</v>
      </c>
      <c r="J587" s="51" t="str">
        <f t="shared" si="40"/>
        <v>Khá</v>
      </c>
      <c r="K587" s="111" t="s">
        <v>900</v>
      </c>
      <c r="L587" s="226"/>
      <c r="M587" s="16" t="s">
        <v>901</v>
      </c>
    </row>
    <row r="588" spans="1:13" s="16" customFormat="1" ht="18" customHeight="1" x14ac:dyDescent="0.25">
      <c r="A588" s="130">
        <v>581</v>
      </c>
      <c r="B588" s="121">
        <v>118</v>
      </c>
      <c r="C588" s="160" t="s">
        <v>1493</v>
      </c>
      <c r="D588" s="121">
        <v>1705220958</v>
      </c>
      <c r="E588" s="121">
        <v>85</v>
      </c>
      <c r="F588" s="51" t="str">
        <f t="shared" si="41"/>
        <v>Tốt</v>
      </c>
      <c r="G588" s="121">
        <v>84</v>
      </c>
      <c r="H588" s="51" t="str">
        <f t="shared" si="39"/>
        <v>Tốt</v>
      </c>
      <c r="I588" s="117">
        <f t="shared" si="35"/>
        <v>84.5</v>
      </c>
      <c r="J588" s="51" t="str">
        <f t="shared" si="40"/>
        <v>Tốt</v>
      </c>
      <c r="K588" s="111" t="s">
        <v>900</v>
      </c>
      <c r="L588" s="226"/>
      <c r="M588" s="16" t="s">
        <v>901</v>
      </c>
    </row>
    <row r="589" spans="1:13" s="16" customFormat="1" ht="18" customHeight="1" x14ac:dyDescent="0.25">
      <c r="A589" s="130">
        <v>582</v>
      </c>
      <c r="B589" s="121">
        <v>119</v>
      </c>
      <c r="C589" s="160" t="s">
        <v>1494</v>
      </c>
      <c r="D589" s="121">
        <v>1705220224</v>
      </c>
      <c r="E589" s="121">
        <v>90</v>
      </c>
      <c r="F589" s="51" t="str">
        <f t="shared" si="41"/>
        <v>Xuất sắc</v>
      </c>
      <c r="G589" s="121">
        <v>90</v>
      </c>
      <c r="H589" s="51" t="str">
        <f t="shared" si="39"/>
        <v>Xuất sắc</v>
      </c>
      <c r="I589" s="117">
        <f t="shared" si="35"/>
        <v>90</v>
      </c>
      <c r="J589" s="51" t="str">
        <f t="shared" si="40"/>
        <v>Xuất sắc</v>
      </c>
      <c r="K589" s="111" t="s">
        <v>900</v>
      </c>
      <c r="L589" s="226"/>
      <c r="M589" s="16" t="s">
        <v>901</v>
      </c>
    </row>
    <row r="590" spans="1:13" s="16" customFormat="1" ht="18" customHeight="1" x14ac:dyDescent="0.25">
      <c r="A590" s="130">
        <v>583</v>
      </c>
      <c r="B590" s="121">
        <v>120</v>
      </c>
      <c r="C590" s="160" t="s">
        <v>1495</v>
      </c>
      <c r="D590" s="121">
        <v>1705220869</v>
      </c>
      <c r="E590" s="121">
        <v>81</v>
      </c>
      <c r="F590" s="51" t="str">
        <f t="shared" si="41"/>
        <v>Tốt</v>
      </c>
      <c r="G590" s="121">
        <v>85</v>
      </c>
      <c r="H590" s="51" t="str">
        <f t="shared" si="39"/>
        <v>Tốt</v>
      </c>
      <c r="I590" s="117">
        <f t="shared" si="35"/>
        <v>83</v>
      </c>
      <c r="J590" s="51" t="str">
        <f t="shared" si="40"/>
        <v>Tốt</v>
      </c>
      <c r="K590" s="111" t="s">
        <v>900</v>
      </c>
      <c r="L590" s="226"/>
      <c r="M590" s="16" t="s">
        <v>901</v>
      </c>
    </row>
    <row r="591" spans="1:13" s="16" customFormat="1" ht="18" customHeight="1" x14ac:dyDescent="0.25">
      <c r="A591" s="130">
        <v>584</v>
      </c>
      <c r="B591" s="121">
        <v>121</v>
      </c>
      <c r="C591" s="160" t="s">
        <v>1496</v>
      </c>
      <c r="D591" s="121">
        <v>1705220964</v>
      </c>
      <c r="E591" s="121">
        <v>86</v>
      </c>
      <c r="F591" s="51" t="str">
        <f t="shared" si="41"/>
        <v>Tốt</v>
      </c>
      <c r="G591" s="121">
        <v>80</v>
      </c>
      <c r="H591" s="51" t="str">
        <f t="shared" si="39"/>
        <v>Tốt</v>
      </c>
      <c r="I591" s="117">
        <f t="shared" si="35"/>
        <v>83</v>
      </c>
      <c r="J591" s="51" t="str">
        <f t="shared" si="40"/>
        <v>Tốt</v>
      </c>
      <c r="K591" s="111" t="s">
        <v>900</v>
      </c>
      <c r="L591" s="226"/>
      <c r="M591" s="16" t="s">
        <v>901</v>
      </c>
    </row>
    <row r="592" spans="1:13" s="16" customFormat="1" ht="18" customHeight="1" x14ac:dyDescent="0.25">
      <c r="A592" s="130">
        <v>585</v>
      </c>
      <c r="B592" s="121">
        <v>122</v>
      </c>
      <c r="C592" s="160" t="s">
        <v>1497</v>
      </c>
      <c r="D592" s="121">
        <v>1705220823</v>
      </c>
      <c r="E592" s="121">
        <v>84</v>
      </c>
      <c r="F592" s="51" t="str">
        <f t="shared" si="41"/>
        <v>Tốt</v>
      </c>
      <c r="G592" s="121">
        <v>84</v>
      </c>
      <c r="H592" s="51" t="str">
        <f t="shared" si="39"/>
        <v>Tốt</v>
      </c>
      <c r="I592" s="117">
        <f t="shared" si="35"/>
        <v>84</v>
      </c>
      <c r="J592" s="51" t="str">
        <f t="shared" si="40"/>
        <v>Tốt</v>
      </c>
      <c r="K592" s="111" t="s">
        <v>900</v>
      </c>
      <c r="L592" s="226"/>
      <c r="M592" s="16" t="s">
        <v>901</v>
      </c>
    </row>
    <row r="593" spans="1:13" s="16" customFormat="1" ht="18" customHeight="1" x14ac:dyDescent="0.25">
      <c r="A593" s="130">
        <v>586</v>
      </c>
      <c r="B593" s="121">
        <v>123</v>
      </c>
      <c r="C593" s="160" t="s">
        <v>1498</v>
      </c>
      <c r="D593" s="121">
        <v>1705220565</v>
      </c>
      <c r="E593" s="121">
        <v>86</v>
      </c>
      <c r="F593" s="51" t="str">
        <f t="shared" si="41"/>
        <v>Tốt</v>
      </c>
      <c r="G593" s="121">
        <v>80</v>
      </c>
      <c r="H593" s="51" t="str">
        <f t="shared" si="39"/>
        <v>Tốt</v>
      </c>
      <c r="I593" s="117">
        <f t="shared" si="35"/>
        <v>83</v>
      </c>
      <c r="J593" s="51" t="str">
        <f t="shared" si="40"/>
        <v>Tốt</v>
      </c>
      <c r="K593" s="111" t="s">
        <v>900</v>
      </c>
      <c r="L593" s="226"/>
      <c r="M593" s="16" t="s">
        <v>901</v>
      </c>
    </row>
    <row r="594" spans="1:13" s="16" customFormat="1" ht="18" customHeight="1" x14ac:dyDescent="0.25">
      <c r="A594" s="130">
        <v>587</v>
      </c>
      <c r="B594" s="121">
        <v>124</v>
      </c>
      <c r="C594" s="160" t="s">
        <v>127</v>
      </c>
      <c r="D594" s="121">
        <v>1705220733</v>
      </c>
      <c r="E594" s="121">
        <v>84</v>
      </c>
      <c r="F594" s="51" t="str">
        <f t="shared" si="41"/>
        <v>Tốt</v>
      </c>
      <c r="G594" s="121">
        <v>82</v>
      </c>
      <c r="H594" s="51" t="str">
        <f t="shared" si="39"/>
        <v>Tốt</v>
      </c>
      <c r="I594" s="117">
        <f t="shared" si="35"/>
        <v>83</v>
      </c>
      <c r="J594" s="51" t="str">
        <f t="shared" si="40"/>
        <v>Tốt</v>
      </c>
      <c r="K594" s="111" t="s">
        <v>900</v>
      </c>
      <c r="L594" s="226"/>
      <c r="M594" s="16" t="s">
        <v>901</v>
      </c>
    </row>
    <row r="595" spans="1:13" s="16" customFormat="1" ht="18" customHeight="1" x14ac:dyDescent="0.25">
      <c r="A595" s="130">
        <v>588</v>
      </c>
      <c r="B595" s="121">
        <v>125</v>
      </c>
      <c r="C595" s="160" t="s">
        <v>1499</v>
      </c>
      <c r="D595" s="121">
        <v>1705221194</v>
      </c>
      <c r="E595" s="121">
        <v>84</v>
      </c>
      <c r="F595" s="51" t="str">
        <f t="shared" si="41"/>
        <v>Tốt</v>
      </c>
      <c r="G595" s="121">
        <v>82</v>
      </c>
      <c r="H595" s="51" t="str">
        <f t="shared" si="39"/>
        <v>Tốt</v>
      </c>
      <c r="I595" s="117">
        <f t="shared" si="35"/>
        <v>83</v>
      </c>
      <c r="J595" s="51" t="str">
        <f t="shared" si="40"/>
        <v>Tốt</v>
      </c>
      <c r="K595" s="111" t="s">
        <v>900</v>
      </c>
      <c r="L595" s="226"/>
      <c r="M595" s="16" t="s">
        <v>901</v>
      </c>
    </row>
    <row r="596" spans="1:13" s="16" customFormat="1" ht="18" customHeight="1" x14ac:dyDescent="0.25">
      <c r="A596" s="130">
        <v>589</v>
      </c>
      <c r="B596" s="121">
        <v>126</v>
      </c>
      <c r="C596" s="160" t="s">
        <v>1500</v>
      </c>
      <c r="D596" s="121">
        <v>1705220051</v>
      </c>
      <c r="E596" s="121">
        <v>81</v>
      </c>
      <c r="F596" s="51" t="str">
        <f t="shared" si="41"/>
        <v>Tốt</v>
      </c>
      <c r="G596" s="121">
        <v>82</v>
      </c>
      <c r="H596" s="51" t="str">
        <f t="shared" si="39"/>
        <v>Tốt</v>
      </c>
      <c r="I596" s="117">
        <f t="shared" si="35"/>
        <v>81.5</v>
      </c>
      <c r="J596" s="51" t="str">
        <f t="shared" si="40"/>
        <v>Tốt</v>
      </c>
      <c r="K596" s="111" t="s">
        <v>900</v>
      </c>
      <c r="L596" s="226"/>
      <c r="M596" s="16" t="s">
        <v>901</v>
      </c>
    </row>
    <row r="597" spans="1:13" s="16" customFormat="1" ht="18" customHeight="1" x14ac:dyDescent="0.25">
      <c r="A597" s="130">
        <v>590</v>
      </c>
      <c r="B597" s="121">
        <v>127</v>
      </c>
      <c r="C597" s="160" t="s">
        <v>1501</v>
      </c>
      <c r="D597" s="121">
        <v>1705220675</v>
      </c>
      <c r="E597" s="121">
        <v>81</v>
      </c>
      <c r="F597" s="51" t="str">
        <f t="shared" si="41"/>
        <v>Tốt</v>
      </c>
      <c r="G597" s="121">
        <v>82</v>
      </c>
      <c r="H597" s="51" t="str">
        <f t="shared" si="39"/>
        <v>Tốt</v>
      </c>
      <c r="I597" s="117">
        <f t="shared" si="35"/>
        <v>81.5</v>
      </c>
      <c r="J597" s="51" t="str">
        <f t="shared" si="40"/>
        <v>Tốt</v>
      </c>
      <c r="K597" s="111" t="s">
        <v>900</v>
      </c>
      <c r="L597" s="226"/>
      <c r="M597" s="16" t="s">
        <v>901</v>
      </c>
    </row>
    <row r="598" spans="1:13" s="16" customFormat="1" ht="18" customHeight="1" x14ac:dyDescent="0.25">
      <c r="A598" s="130">
        <v>591</v>
      </c>
      <c r="B598" s="121">
        <v>128</v>
      </c>
      <c r="C598" s="160" t="s">
        <v>1502</v>
      </c>
      <c r="D598" s="121">
        <v>1705220090</v>
      </c>
      <c r="E598" s="121">
        <v>85</v>
      </c>
      <c r="F598" s="51" t="str">
        <f t="shared" si="41"/>
        <v>Tốt</v>
      </c>
      <c r="G598" s="121">
        <v>82</v>
      </c>
      <c r="H598" s="51" t="str">
        <f t="shared" si="39"/>
        <v>Tốt</v>
      </c>
      <c r="I598" s="117">
        <f t="shared" si="35"/>
        <v>83.5</v>
      </c>
      <c r="J598" s="51" t="str">
        <f t="shared" si="40"/>
        <v>Tốt</v>
      </c>
      <c r="K598" s="111" t="s">
        <v>900</v>
      </c>
      <c r="L598" s="226"/>
      <c r="M598" s="16" t="s">
        <v>901</v>
      </c>
    </row>
    <row r="599" spans="1:13" s="16" customFormat="1" ht="18" customHeight="1" x14ac:dyDescent="0.25">
      <c r="A599" s="130">
        <v>592</v>
      </c>
      <c r="B599" s="121">
        <v>129</v>
      </c>
      <c r="C599" s="160" t="s">
        <v>1503</v>
      </c>
      <c r="D599" s="121">
        <v>1705220857</v>
      </c>
      <c r="E599" s="121">
        <v>83</v>
      </c>
      <c r="F599" s="51" t="str">
        <f t="shared" si="41"/>
        <v>Tốt</v>
      </c>
      <c r="G599" s="121">
        <v>84</v>
      </c>
      <c r="H599" s="51" t="str">
        <f t="shared" si="39"/>
        <v>Tốt</v>
      </c>
      <c r="I599" s="117">
        <f t="shared" si="35"/>
        <v>83.5</v>
      </c>
      <c r="J599" s="51" t="str">
        <f t="shared" si="40"/>
        <v>Tốt</v>
      </c>
      <c r="K599" s="111" t="s">
        <v>900</v>
      </c>
      <c r="L599" s="226"/>
      <c r="M599" s="16" t="s">
        <v>901</v>
      </c>
    </row>
    <row r="600" spans="1:13" s="16" customFormat="1" ht="18" customHeight="1" x14ac:dyDescent="0.25">
      <c r="A600" s="130">
        <v>593</v>
      </c>
      <c r="B600" s="121">
        <v>130</v>
      </c>
      <c r="C600" s="160" t="s">
        <v>1504</v>
      </c>
      <c r="D600" s="121">
        <v>1705220080</v>
      </c>
      <c r="E600" s="121">
        <v>82</v>
      </c>
      <c r="F600" s="51" t="str">
        <f t="shared" si="41"/>
        <v>Tốt</v>
      </c>
      <c r="G600" s="121">
        <v>77</v>
      </c>
      <c r="H600" s="51" t="str">
        <f t="shared" si="39"/>
        <v>Khá</v>
      </c>
      <c r="I600" s="117">
        <v>80</v>
      </c>
      <c r="J600" s="51" t="str">
        <f t="shared" si="40"/>
        <v>Tốt</v>
      </c>
      <c r="K600" s="111" t="s">
        <v>900</v>
      </c>
      <c r="L600" s="226"/>
      <c r="M600" s="16" t="s">
        <v>901</v>
      </c>
    </row>
    <row r="601" spans="1:13" s="16" customFormat="1" ht="18" customHeight="1" x14ac:dyDescent="0.25">
      <c r="A601" s="130">
        <v>594</v>
      </c>
      <c r="B601" s="121">
        <v>131</v>
      </c>
      <c r="C601" s="160" t="s">
        <v>1505</v>
      </c>
      <c r="D601" s="121">
        <v>1705220691</v>
      </c>
      <c r="E601" s="121">
        <v>88</v>
      </c>
      <c r="F601" s="51" t="str">
        <f t="shared" si="41"/>
        <v>Tốt</v>
      </c>
      <c r="G601" s="121">
        <v>80</v>
      </c>
      <c r="H601" s="51" t="str">
        <f t="shared" si="39"/>
        <v>Tốt</v>
      </c>
      <c r="I601" s="117">
        <f t="shared" si="35"/>
        <v>84</v>
      </c>
      <c r="J601" s="51" t="str">
        <f t="shared" si="40"/>
        <v>Tốt</v>
      </c>
      <c r="K601" s="111" t="s">
        <v>900</v>
      </c>
      <c r="L601" s="226"/>
      <c r="M601" s="16" t="s">
        <v>901</v>
      </c>
    </row>
    <row r="602" spans="1:13" s="16" customFormat="1" ht="18" customHeight="1" x14ac:dyDescent="0.25">
      <c r="A602" s="130">
        <v>595</v>
      </c>
      <c r="B602" s="121">
        <v>132</v>
      </c>
      <c r="C602" s="160" t="s">
        <v>1506</v>
      </c>
      <c r="D602" s="121">
        <v>1705220233</v>
      </c>
      <c r="E602" s="121">
        <v>85</v>
      </c>
      <c r="F602" s="51" t="str">
        <f t="shared" si="41"/>
        <v>Tốt</v>
      </c>
      <c r="G602" s="121">
        <v>85</v>
      </c>
      <c r="H602" s="51" t="str">
        <f t="shared" si="39"/>
        <v>Tốt</v>
      </c>
      <c r="I602" s="117">
        <f t="shared" si="35"/>
        <v>85</v>
      </c>
      <c r="J602" s="51" t="str">
        <f t="shared" si="40"/>
        <v>Tốt</v>
      </c>
      <c r="K602" s="111" t="s">
        <v>900</v>
      </c>
      <c r="L602" s="226"/>
      <c r="M602" s="16" t="s">
        <v>901</v>
      </c>
    </row>
    <row r="603" spans="1:13" s="16" customFormat="1" ht="18" customHeight="1" x14ac:dyDescent="0.25">
      <c r="A603" s="130">
        <v>596</v>
      </c>
      <c r="B603" s="121">
        <v>133</v>
      </c>
      <c r="C603" s="160" t="s">
        <v>1507</v>
      </c>
      <c r="D603" s="121">
        <v>1705220825</v>
      </c>
      <c r="E603" s="121">
        <v>80</v>
      </c>
      <c r="F603" s="51" t="str">
        <f t="shared" si="41"/>
        <v>Tốt</v>
      </c>
      <c r="G603" s="121">
        <v>84</v>
      </c>
      <c r="H603" s="51" t="str">
        <f t="shared" si="39"/>
        <v>Tốt</v>
      </c>
      <c r="I603" s="117">
        <f t="shared" si="35"/>
        <v>82</v>
      </c>
      <c r="J603" s="51" t="str">
        <f t="shared" si="40"/>
        <v>Tốt</v>
      </c>
      <c r="K603" s="111" t="s">
        <v>900</v>
      </c>
      <c r="L603" s="226"/>
      <c r="M603" s="16" t="s">
        <v>901</v>
      </c>
    </row>
    <row r="604" spans="1:13" s="16" customFormat="1" ht="18" customHeight="1" x14ac:dyDescent="0.25">
      <c r="A604" s="130">
        <v>597</v>
      </c>
      <c r="B604" s="121">
        <v>134</v>
      </c>
      <c r="C604" s="160" t="s">
        <v>1508</v>
      </c>
      <c r="D604" s="121">
        <v>1705220645</v>
      </c>
      <c r="E604" s="121">
        <v>86</v>
      </c>
      <c r="F604" s="51" t="str">
        <f t="shared" si="41"/>
        <v>Tốt</v>
      </c>
      <c r="G604" s="121">
        <v>80</v>
      </c>
      <c r="H604" s="51" t="str">
        <f t="shared" si="39"/>
        <v>Tốt</v>
      </c>
      <c r="I604" s="117">
        <f t="shared" si="35"/>
        <v>83</v>
      </c>
      <c r="J604" s="51" t="str">
        <f t="shared" si="40"/>
        <v>Tốt</v>
      </c>
      <c r="K604" s="111" t="s">
        <v>900</v>
      </c>
      <c r="L604" s="226"/>
      <c r="M604" s="16" t="s">
        <v>901</v>
      </c>
    </row>
    <row r="605" spans="1:13" s="16" customFormat="1" ht="18" customHeight="1" x14ac:dyDescent="0.25">
      <c r="A605" s="130">
        <v>598</v>
      </c>
      <c r="B605" s="121">
        <v>135</v>
      </c>
      <c r="C605" s="160" t="s">
        <v>1509</v>
      </c>
      <c r="D605" s="121">
        <v>1705220834</v>
      </c>
      <c r="E605" s="121">
        <v>79</v>
      </c>
      <c r="F605" s="51" t="str">
        <f t="shared" si="41"/>
        <v>Khá</v>
      </c>
      <c r="G605" s="121">
        <v>82</v>
      </c>
      <c r="H605" s="51" t="str">
        <f t="shared" si="39"/>
        <v>Tốt</v>
      </c>
      <c r="I605" s="117">
        <f t="shared" si="35"/>
        <v>80.5</v>
      </c>
      <c r="J605" s="51" t="str">
        <f t="shared" si="40"/>
        <v>Tốt</v>
      </c>
      <c r="K605" s="111" t="s">
        <v>900</v>
      </c>
      <c r="L605" s="226"/>
      <c r="M605" s="16" t="s">
        <v>901</v>
      </c>
    </row>
    <row r="606" spans="1:13" s="16" customFormat="1" ht="18" customHeight="1" x14ac:dyDescent="0.25">
      <c r="A606" s="130">
        <v>599</v>
      </c>
      <c r="B606" s="121">
        <v>136</v>
      </c>
      <c r="C606" s="160" t="s">
        <v>1510</v>
      </c>
      <c r="D606" s="121">
        <v>1705220050</v>
      </c>
      <c r="E606" s="121">
        <v>81</v>
      </c>
      <c r="F606" s="51" t="str">
        <f t="shared" si="41"/>
        <v>Tốt</v>
      </c>
      <c r="G606" s="121">
        <v>84</v>
      </c>
      <c r="H606" s="51" t="str">
        <f t="shared" si="39"/>
        <v>Tốt</v>
      </c>
      <c r="I606" s="117">
        <f t="shared" si="35"/>
        <v>82.5</v>
      </c>
      <c r="J606" s="51" t="str">
        <f t="shared" si="40"/>
        <v>Tốt</v>
      </c>
      <c r="K606" s="111" t="s">
        <v>900</v>
      </c>
      <c r="L606" s="226"/>
      <c r="M606" s="16" t="s">
        <v>901</v>
      </c>
    </row>
    <row r="607" spans="1:13" s="16" customFormat="1" ht="18" customHeight="1" x14ac:dyDescent="0.25">
      <c r="A607" s="130">
        <v>600</v>
      </c>
      <c r="B607" s="121">
        <v>137</v>
      </c>
      <c r="C607" s="160" t="s">
        <v>1511</v>
      </c>
      <c r="D607" s="121">
        <v>1705220641</v>
      </c>
      <c r="E607" s="121">
        <v>81</v>
      </c>
      <c r="F607" s="51" t="str">
        <f t="shared" si="41"/>
        <v>Tốt</v>
      </c>
      <c r="G607" s="121">
        <v>82</v>
      </c>
      <c r="H607" s="51" t="str">
        <f t="shared" si="39"/>
        <v>Tốt</v>
      </c>
      <c r="I607" s="117">
        <f t="shared" si="35"/>
        <v>81.5</v>
      </c>
      <c r="J607" s="51" t="str">
        <f t="shared" si="40"/>
        <v>Tốt</v>
      </c>
      <c r="K607" s="111" t="s">
        <v>900</v>
      </c>
      <c r="L607" s="226"/>
      <c r="M607" s="16" t="s">
        <v>901</v>
      </c>
    </row>
    <row r="608" spans="1:13" s="16" customFormat="1" ht="18" customHeight="1" x14ac:dyDescent="0.25">
      <c r="A608" s="130">
        <v>601</v>
      </c>
      <c r="B608" s="121">
        <v>138</v>
      </c>
      <c r="C608" s="160" t="s">
        <v>1512</v>
      </c>
      <c r="D608" s="121">
        <v>1705220504</v>
      </c>
      <c r="E608" s="121">
        <v>79</v>
      </c>
      <c r="F608" s="51" t="str">
        <f t="shared" si="41"/>
        <v>Khá</v>
      </c>
      <c r="G608" s="121">
        <v>80</v>
      </c>
      <c r="H608" s="51" t="str">
        <f t="shared" si="39"/>
        <v>Tốt</v>
      </c>
      <c r="I608" s="117">
        <v>80</v>
      </c>
      <c r="J608" s="51" t="str">
        <f t="shared" si="40"/>
        <v>Tốt</v>
      </c>
      <c r="K608" s="111" t="s">
        <v>900</v>
      </c>
      <c r="L608" s="226"/>
      <c r="M608" s="16" t="s">
        <v>901</v>
      </c>
    </row>
    <row r="609" spans="1:13" s="16" customFormat="1" ht="18" customHeight="1" x14ac:dyDescent="0.25">
      <c r="A609" s="130">
        <v>602</v>
      </c>
      <c r="B609" s="121">
        <v>139</v>
      </c>
      <c r="C609" s="160" t="s">
        <v>1513</v>
      </c>
      <c r="D609" s="121">
        <v>1705220723</v>
      </c>
      <c r="E609" s="121">
        <v>80</v>
      </c>
      <c r="F609" s="51" t="str">
        <f t="shared" si="41"/>
        <v>Tốt</v>
      </c>
      <c r="G609" s="121">
        <v>80</v>
      </c>
      <c r="H609" s="51" t="str">
        <f t="shared" si="39"/>
        <v>Tốt</v>
      </c>
      <c r="I609" s="117">
        <f t="shared" si="35"/>
        <v>80</v>
      </c>
      <c r="J609" s="51" t="str">
        <f t="shared" si="40"/>
        <v>Tốt</v>
      </c>
      <c r="K609" s="111" t="s">
        <v>900</v>
      </c>
      <c r="L609" s="226"/>
      <c r="M609" s="16" t="s">
        <v>901</v>
      </c>
    </row>
    <row r="610" spans="1:13" s="16" customFormat="1" ht="18" customHeight="1" x14ac:dyDescent="0.25">
      <c r="A610" s="130">
        <v>603</v>
      </c>
      <c r="B610" s="121">
        <v>140</v>
      </c>
      <c r="C610" s="160" t="s">
        <v>1514</v>
      </c>
      <c r="D610" s="121">
        <v>1705220033</v>
      </c>
      <c r="E610" s="121">
        <v>84</v>
      </c>
      <c r="F610" s="51" t="str">
        <f t="shared" si="41"/>
        <v>Tốt</v>
      </c>
      <c r="G610" s="121">
        <v>78</v>
      </c>
      <c r="H610" s="51" t="str">
        <f t="shared" si="39"/>
        <v>Khá</v>
      </c>
      <c r="I610" s="117">
        <f t="shared" si="35"/>
        <v>81</v>
      </c>
      <c r="J610" s="51" t="str">
        <f t="shared" si="40"/>
        <v>Tốt</v>
      </c>
      <c r="K610" s="111" t="s">
        <v>900</v>
      </c>
      <c r="L610" s="226"/>
      <c r="M610" s="16" t="s">
        <v>901</v>
      </c>
    </row>
    <row r="611" spans="1:13" s="16" customFormat="1" ht="18" customHeight="1" x14ac:dyDescent="0.25">
      <c r="A611" s="130">
        <v>604</v>
      </c>
      <c r="B611" s="121">
        <v>141</v>
      </c>
      <c r="C611" s="160" t="s">
        <v>1515</v>
      </c>
      <c r="D611" s="121">
        <v>1705220748</v>
      </c>
      <c r="E611" s="121">
        <v>64</v>
      </c>
      <c r="F611" s="51" t="str">
        <f t="shared" si="41"/>
        <v>Trung bình</v>
      </c>
      <c r="G611" s="121">
        <v>78</v>
      </c>
      <c r="H611" s="51" t="str">
        <f t="shared" si="39"/>
        <v>Khá</v>
      </c>
      <c r="I611" s="117">
        <f t="shared" si="35"/>
        <v>71</v>
      </c>
      <c r="J611" s="51" t="str">
        <f t="shared" si="40"/>
        <v>Khá</v>
      </c>
      <c r="K611" s="111" t="s">
        <v>900</v>
      </c>
      <c r="L611" s="226"/>
      <c r="M611" s="16" t="s">
        <v>901</v>
      </c>
    </row>
    <row r="612" spans="1:13" s="16" customFormat="1" ht="18" customHeight="1" x14ac:dyDescent="0.25">
      <c r="A612" s="130">
        <v>605</v>
      </c>
      <c r="B612" s="121">
        <v>142</v>
      </c>
      <c r="C612" s="160" t="s">
        <v>132</v>
      </c>
      <c r="D612" s="121">
        <v>1705220760</v>
      </c>
      <c r="E612" s="121">
        <v>86</v>
      </c>
      <c r="F612" s="51" t="str">
        <f t="shared" si="41"/>
        <v>Tốt</v>
      </c>
      <c r="G612" s="121">
        <v>80</v>
      </c>
      <c r="H612" s="51" t="str">
        <f t="shared" si="39"/>
        <v>Tốt</v>
      </c>
      <c r="I612" s="117">
        <f t="shared" si="35"/>
        <v>83</v>
      </c>
      <c r="J612" s="51" t="str">
        <f t="shared" si="40"/>
        <v>Tốt</v>
      </c>
      <c r="K612" s="111" t="s">
        <v>900</v>
      </c>
      <c r="L612" s="226"/>
      <c r="M612" s="16" t="s">
        <v>901</v>
      </c>
    </row>
    <row r="613" spans="1:13" s="16" customFormat="1" ht="18" customHeight="1" x14ac:dyDescent="0.25">
      <c r="A613" s="130">
        <v>606</v>
      </c>
      <c r="B613" s="121">
        <v>143</v>
      </c>
      <c r="C613" s="160" t="s">
        <v>1516</v>
      </c>
      <c r="D613" s="121">
        <v>1705221195</v>
      </c>
      <c r="E613" s="121">
        <v>84</v>
      </c>
      <c r="F613" s="51" t="str">
        <f t="shared" si="41"/>
        <v>Tốt</v>
      </c>
      <c r="G613" s="121">
        <v>80</v>
      </c>
      <c r="H613" s="51" t="str">
        <f t="shared" si="39"/>
        <v>Tốt</v>
      </c>
      <c r="I613" s="117">
        <f t="shared" si="35"/>
        <v>82</v>
      </c>
      <c r="J613" s="51" t="str">
        <f t="shared" si="40"/>
        <v>Tốt</v>
      </c>
      <c r="K613" s="111" t="s">
        <v>900</v>
      </c>
      <c r="L613" s="226"/>
      <c r="M613" s="16" t="s">
        <v>901</v>
      </c>
    </row>
    <row r="614" spans="1:13" s="16" customFormat="1" ht="18" customHeight="1" x14ac:dyDescent="0.25">
      <c r="A614" s="130">
        <v>607</v>
      </c>
      <c r="B614" s="121">
        <v>144</v>
      </c>
      <c r="C614" s="160" t="s">
        <v>1517</v>
      </c>
      <c r="D614" s="121">
        <v>1705220871</v>
      </c>
      <c r="E614" s="121">
        <v>84</v>
      </c>
      <c r="F614" s="51" t="str">
        <f t="shared" si="41"/>
        <v>Tốt</v>
      </c>
      <c r="G614" s="121">
        <v>80</v>
      </c>
      <c r="H614" s="51" t="str">
        <f t="shared" si="39"/>
        <v>Tốt</v>
      </c>
      <c r="I614" s="117">
        <f t="shared" si="35"/>
        <v>82</v>
      </c>
      <c r="J614" s="51" t="str">
        <f t="shared" si="40"/>
        <v>Tốt</v>
      </c>
      <c r="K614" s="111" t="s">
        <v>900</v>
      </c>
      <c r="L614" s="226"/>
      <c r="M614" s="16" t="s">
        <v>901</v>
      </c>
    </row>
    <row r="615" spans="1:13" s="16" customFormat="1" ht="18" customHeight="1" x14ac:dyDescent="0.25">
      <c r="A615" s="130">
        <v>608</v>
      </c>
      <c r="B615" s="121">
        <v>145</v>
      </c>
      <c r="C615" s="160" t="s">
        <v>1518</v>
      </c>
      <c r="D615" s="121">
        <v>1705220743</v>
      </c>
      <c r="E615" s="121">
        <v>86</v>
      </c>
      <c r="F615" s="51" t="str">
        <f t="shared" si="41"/>
        <v>Tốt</v>
      </c>
      <c r="G615" s="121">
        <v>82</v>
      </c>
      <c r="H615" s="51" t="str">
        <f t="shared" si="39"/>
        <v>Tốt</v>
      </c>
      <c r="I615" s="117">
        <f t="shared" si="35"/>
        <v>84</v>
      </c>
      <c r="J615" s="51" t="str">
        <f t="shared" si="40"/>
        <v>Tốt</v>
      </c>
      <c r="K615" s="111" t="s">
        <v>900</v>
      </c>
      <c r="L615" s="226"/>
      <c r="M615" s="16" t="s">
        <v>901</v>
      </c>
    </row>
    <row r="616" spans="1:13" s="16" customFormat="1" ht="18" customHeight="1" x14ac:dyDescent="0.25">
      <c r="A616" s="130">
        <v>609</v>
      </c>
      <c r="B616" s="121">
        <v>146</v>
      </c>
      <c r="C616" s="160" t="s">
        <v>1519</v>
      </c>
      <c r="D616" s="121">
        <v>1705221193</v>
      </c>
      <c r="E616" s="121">
        <v>89</v>
      </c>
      <c r="F616" s="51" t="str">
        <f t="shared" si="41"/>
        <v>Tốt</v>
      </c>
      <c r="G616" s="121">
        <v>82</v>
      </c>
      <c r="H616" s="51" t="str">
        <f t="shared" si="39"/>
        <v>Tốt</v>
      </c>
      <c r="I616" s="117">
        <f t="shared" si="35"/>
        <v>85.5</v>
      </c>
      <c r="J616" s="51" t="str">
        <f t="shared" si="40"/>
        <v>Tốt</v>
      </c>
      <c r="K616" s="111" t="s">
        <v>900</v>
      </c>
      <c r="L616" s="226"/>
      <c r="M616" s="16" t="s">
        <v>901</v>
      </c>
    </row>
    <row r="617" spans="1:13" s="16" customFormat="1" ht="18" customHeight="1" x14ac:dyDescent="0.25">
      <c r="A617" s="130">
        <v>610</v>
      </c>
      <c r="B617" s="121">
        <v>147</v>
      </c>
      <c r="C617" s="160" t="s">
        <v>1520</v>
      </c>
      <c r="D617" s="121">
        <v>1705220841</v>
      </c>
      <c r="E617" s="121">
        <v>87</v>
      </c>
      <c r="F617" s="51" t="str">
        <f t="shared" si="41"/>
        <v>Tốt</v>
      </c>
      <c r="G617" s="121">
        <v>82</v>
      </c>
      <c r="H617" s="51" t="str">
        <f t="shared" si="39"/>
        <v>Tốt</v>
      </c>
      <c r="I617" s="117">
        <f t="shared" si="35"/>
        <v>84.5</v>
      </c>
      <c r="J617" s="51" t="str">
        <f t="shared" si="40"/>
        <v>Tốt</v>
      </c>
      <c r="K617" s="111" t="s">
        <v>900</v>
      </c>
      <c r="L617" s="226"/>
      <c r="M617" s="16" t="s">
        <v>901</v>
      </c>
    </row>
    <row r="618" spans="1:13" s="16" customFormat="1" ht="18" customHeight="1" x14ac:dyDescent="0.25">
      <c r="A618" s="130">
        <v>611</v>
      </c>
      <c r="B618" s="51">
        <v>1</v>
      </c>
      <c r="C618" s="94" t="s">
        <v>1521</v>
      </c>
      <c r="D618" s="51" t="s">
        <v>605</v>
      </c>
      <c r="E618" s="51">
        <v>78</v>
      </c>
      <c r="F618" s="51" t="str">
        <f t="shared" si="41"/>
        <v>Khá</v>
      </c>
      <c r="G618" s="51">
        <v>64</v>
      </c>
      <c r="H618" s="51" t="str">
        <f t="shared" si="39"/>
        <v>Trung bình</v>
      </c>
      <c r="I618" s="117">
        <f t="shared" si="35"/>
        <v>71</v>
      </c>
      <c r="J618" s="51" t="str">
        <f t="shared" si="40"/>
        <v>Khá</v>
      </c>
      <c r="K618" s="111" t="s">
        <v>604</v>
      </c>
      <c r="L618" s="226"/>
      <c r="M618" s="16" t="s">
        <v>342</v>
      </c>
    </row>
    <row r="619" spans="1:13" s="16" customFormat="1" ht="18" customHeight="1" x14ac:dyDescent="0.25">
      <c r="A619" s="130">
        <v>612</v>
      </c>
      <c r="B619" s="51">
        <v>2</v>
      </c>
      <c r="C619" s="94" t="s">
        <v>1522</v>
      </c>
      <c r="D619" s="51" t="s">
        <v>606</v>
      </c>
      <c r="E619" s="51">
        <v>89</v>
      </c>
      <c r="F619" s="51" t="str">
        <f t="shared" si="41"/>
        <v>Tốt</v>
      </c>
      <c r="G619" s="51">
        <v>87</v>
      </c>
      <c r="H619" s="51" t="str">
        <f t="shared" si="39"/>
        <v>Tốt</v>
      </c>
      <c r="I619" s="117">
        <f t="shared" si="35"/>
        <v>88</v>
      </c>
      <c r="J619" s="51" t="str">
        <f t="shared" si="40"/>
        <v>Tốt</v>
      </c>
      <c r="K619" s="111" t="s">
        <v>604</v>
      </c>
      <c r="L619" s="226"/>
      <c r="M619" s="16" t="s">
        <v>342</v>
      </c>
    </row>
    <row r="620" spans="1:13" s="16" customFormat="1" ht="18" customHeight="1" x14ac:dyDescent="0.25">
      <c r="A620" s="130">
        <v>613</v>
      </c>
      <c r="B620" s="51">
        <v>3</v>
      </c>
      <c r="C620" s="94" t="s">
        <v>1523</v>
      </c>
      <c r="D620" s="51" t="s">
        <v>607</v>
      </c>
      <c r="E620" s="51">
        <v>86</v>
      </c>
      <c r="F620" s="51" t="str">
        <f t="shared" si="41"/>
        <v>Tốt</v>
      </c>
      <c r="G620" s="51">
        <v>82</v>
      </c>
      <c r="H620" s="51" t="str">
        <f t="shared" si="39"/>
        <v>Tốt</v>
      </c>
      <c r="I620" s="117">
        <f t="shared" si="35"/>
        <v>84</v>
      </c>
      <c r="J620" s="51" t="str">
        <f t="shared" si="40"/>
        <v>Tốt</v>
      </c>
      <c r="K620" s="111" t="s">
        <v>604</v>
      </c>
      <c r="L620" s="226"/>
      <c r="M620" s="16" t="s">
        <v>342</v>
      </c>
    </row>
    <row r="621" spans="1:13" s="16" customFormat="1" ht="18" customHeight="1" x14ac:dyDescent="0.25">
      <c r="A621" s="130">
        <v>614</v>
      </c>
      <c r="B621" s="51">
        <v>4</v>
      </c>
      <c r="C621" s="94" t="s">
        <v>1524</v>
      </c>
      <c r="D621" s="51" t="s">
        <v>608</v>
      </c>
      <c r="E621" s="51">
        <v>91</v>
      </c>
      <c r="F621" s="51" t="str">
        <f t="shared" si="41"/>
        <v>Xuất sắc</v>
      </c>
      <c r="G621" s="51">
        <v>87</v>
      </c>
      <c r="H621" s="51" t="str">
        <f t="shared" si="39"/>
        <v>Tốt</v>
      </c>
      <c r="I621" s="117">
        <f t="shared" si="35"/>
        <v>89</v>
      </c>
      <c r="J621" s="51" t="str">
        <f t="shared" si="40"/>
        <v>Tốt</v>
      </c>
      <c r="K621" s="111" t="s">
        <v>604</v>
      </c>
      <c r="L621" s="226"/>
      <c r="M621" s="16" t="s">
        <v>342</v>
      </c>
    </row>
    <row r="622" spans="1:13" s="16" customFormat="1" ht="18" customHeight="1" x14ac:dyDescent="0.25">
      <c r="A622" s="130">
        <v>615</v>
      </c>
      <c r="B622" s="51">
        <v>5</v>
      </c>
      <c r="C622" s="94" t="s">
        <v>1525</v>
      </c>
      <c r="D622" s="51" t="s">
        <v>609</v>
      </c>
      <c r="E622" s="51">
        <v>83</v>
      </c>
      <c r="F622" s="51" t="str">
        <f t="shared" si="41"/>
        <v>Tốt</v>
      </c>
      <c r="G622" s="51">
        <v>80</v>
      </c>
      <c r="H622" s="51" t="str">
        <f t="shared" si="39"/>
        <v>Tốt</v>
      </c>
      <c r="I622" s="117">
        <f t="shared" ref="I622:I646" si="42">(E622+G622)/2</f>
        <v>81.5</v>
      </c>
      <c r="J622" s="51" t="str">
        <f t="shared" si="40"/>
        <v>Tốt</v>
      </c>
      <c r="K622" s="111" t="s">
        <v>604</v>
      </c>
      <c r="L622" s="226"/>
      <c r="M622" s="16" t="s">
        <v>342</v>
      </c>
    </row>
    <row r="623" spans="1:13" s="16" customFormat="1" ht="18" customHeight="1" x14ac:dyDescent="0.25">
      <c r="A623" s="130">
        <v>616</v>
      </c>
      <c r="B623" s="51">
        <v>6</v>
      </c>
      <c r="C623" s="94" t="s">
        <v>1526</v>
      </c>
      <c r="D623" s="51" t="s">
        <v>610</v>
      </c>
      <c r="E623" s="51">
        <v>85</v>
      </c>
      <c r="F623" s="51" t="str">
        <f t="shared" si="41"/>
        <v>Tốt</v>
      </c>
      <c r="G623" s="51">
        <v>85</v>
      </c>
      <c r="H623" s="51" t="str">
        <f t="shared" si="39"/>
        <v>Tốt</v>
      </c>
      <c r="I623" s="117">
        <f t="shared" si="42"/>
        <v>85</v>
      </c>
      <c r="J623" s="51" t="str">
        <f t="shared" si="40"/>
        <v>Tốt</v>
      </c>
      <c r="K623" s="111" t="s">
        <v>604</v>
      </c>
      <c r="L623" s="226"/>
      <c r="M623" s="16" t="s">
        <v>342</v>
      </c>
    </row>
    <row r="624" spans="1:13" s="16" customFormat="1" ht="18" customHeight="1" x14ac:dyDescent="0.25">
      <c r="A624" s="130">
        <v>617</v>
      </c>
      <c r="B624" s="51">
        <v>7</v>
      </c>
      <c r="C624" s="94" t="s">
        <v>1527</v>
      </c>
      <c r="D624" s="51" t="s">
        <v>611</v>
      </c>
      <c r="E624" s="51">
        <v>82</v>
      </c>
      <c r="F624" s="51" t="str">
        <f t="shared" si="41"/>
        <v>Tốt</v>
      </c>
      <c r="G624" s="51">
        <v>80</v>
      </c>
      <c r="H624" s="51" t="str">
        <f t="shared" si="39"/>
        <v>Tốt</v>
      </c>
      <c r="I624" s="117">
        <f t="shared" si="42"/>
        <v>81</v>
      </c>
      <c r="J624" s="51" t="str">
        <f t="shared" si="40"/>
        <v>Tốt</v>
      </c>
      <c r="K624" s="111" t="s">
        <v>604</v>
      </c>
      <c r="L624" s="226"/>
      <c r="M624" s="16" t="s">
        <v>342</v>
      </c>
    </row>
    <row r="625" spans="1:13" s="16" customFormat="1" ht="18" customHeight="1" x14ac:dyDescent="0.25">
      <c r="A625" s="130">
        <v>618</v>
      </c>
      <c r="B625" s="51">
        <v>8</v>
      </c>
      <c r="C625" s="94" t="s">
        <v>1528</v>
      </c>
      <c r="D625" s="51" t="s">
        <v>612</v>
      </c>
      <c r="E625" s="51">
        <v>86</v>
      </c>
      <c r="F625" s="51" t="str">
        <f t="shared" si="41"/>
        <v>Tốt</v>
      </c>
      <c r="G625" s="51">
        <v>84</v>
      </c>
      <c r="H625" s="51" t="str">
        <f t="shared" si="39"/>
        <v>Tốt</v>
      </c>
      <c r="I625" s="117">
        <f t="shared" si="42"/>
        <v>85</v>
      </c>
      <c r="J625" s="51" t="str">
        <f t="shared" si="40"/>
        <v>Tốt</v>
      </c>
      <c r="K625" s="111" t="s">
        <v>604</v>
      </c>
      <c r="L625" s="226"/>
      <c r="M625" s="16" t="s">
        <v>342</v>
      </c>
    </row>
    <row r="626" spans="1:13" s="16" customFormat="1" ht="18" customHeight="1" x14ac:dyDescent="0.25">
      <c r="A626" s="130">
        <v>619</v>
      </c>
      <c r="B626" s="51">
        <v>9</v>
      </c>
      <c r="C626" s="94" t="s">
        <v>1529</v>
      </c>
      <c r="D626" s="51" t="s">
        <v>613</v>
      </c>
      <c r="E626" s="51">
        <v>87</v>
      </c>
      <c r="F626" s="51" t="str">
        <f t="shared" si="41"/>
        <v>Tốt</v>
      </c>
      <c r="G626" s="51">
        <v>87</v>
      </c>
      <c r="H626" s="51" t="str">
        <f t="shared" si="39"/>
        <v>Tốt</v>
      </c>
      <c r="I626" s="117">
        <f t="shared" si="42"/>
        <v>87</v>
      </c>
      <c r="J626" s="51" t="str">
        <f t="shared" si="40"/>
        <v>Tốt</v>
      </c>
      <c r="K626" s="111" t="s">
        <v>604</v>
      </c>
      <c r="L626" s="226"/>
      <c r="M626" s="16" t="s">
        <v>342</v>
      </c>
    </row>
    <row r="627" spans="1:13" s="16" customFormat="1" ht="18" customHeight="1" x14ac:dyDescent="0.25">
      <c r="A627" s="130">
        <v>620</v>
      </c>
      <c r="B627" s="51">
        <v>10</v>
      </c>
      <c r="C627" s="94" t="s">
        <v>1530</v>
      </c>
      <c r="D627" s="51" t="s">
        <v>614</v>
      </c>
      <c r="E627" s="51">
        <v>87</v>
      </c>
      <c r="F627" s="51" t="str">
        <f t="shared" si="41"/>
        <v>Tốt</v>
      </c>
      <c r="G627" s="51">
        <v>90</v>
      </c>
      <c r="H627" s="51" t="str">
        <f t="shared" si="39"/>
        <v>Xuất sắc</v>
      </c>
      <c r="I627" s="117">
        <f t="shared" si="42"/>
        <v>88.5</v>
      </c>
      <c r="J627" s="51" t="str">
        <f t="shared" si="40"/>
        <v>Tốt</v>
      </c>
      <c r="K627" s="111" t="s">
        <v>604</v>
      </c>
      <c r="L627" s="226"/>
      <c r="M627" s="16" t="s">
        <v>342</v>
      </c>
    </row>
    <row r="628" spans="1:13" s="16" customFormat="1" ht="18" customHeight="1" x14ac:dyDescent="0.25">
      <c r="A628" s="130">
        <v>621</v>
      </c>
      <c r="B628" s="51">
        <v>11</v>
      </c>
      <c r="C628" s="94" t="s">
        <v>1531</v>
      </c>
      <c r="D628" s="51" t="s">
        <v>615</v>
      </c>
      <c r="E628" s="51">
        <v>87</v>
      </c>
      <c r="F628" s="51" t="str">
        <f t="shared" si="41"/>
        <v>Tốt</v>
      </c>
      <c r="G628" s="51">
        <v>87</v>
      </c>
      <c r="H628" s="51" t="str">
        <f t="shared" si="39"/>
        <v>Tốt</v>
      </c>
      <c r="I628" s="117">
        <f t="shared" si="42"/>
        <v>87</v>
      </c>
      <c r="J628" s="51" t="str">
        <f t="shared" si="40"/>
        <v>Tốt</v>
      </c>
      <c r="K628" s="111" t="s">
        <v>604</v>
      </c>
      <c r="L628" s="226"/>
      <c r="M628" s="16" t="s">
        <v>342</v>
      </c>
    </row>
    <row r="629" spans="1:13" s="16" customFormat="1" ht="18" customHeight="1" x14ac:dyDescent="0.25">
      <c r="A629" s="130">
        <v>622</v>
      </c>
      <c r="B629" s="51">
        <v>12</v>
      </c>
      <c r="C629" s="94" t="s">
        <v>1532</v>
      </c>
      <c r="D629" s="51" t="s">
        <v>616</v>
      </c>
      <c r="E629" s="51">
        <v>88</v>
      </c>
      <c r="F629" s="51" t="str">
        <f t="shared" si="41"/>
        <v>Tốt</v>
      </c>
      <c r="G629" s="51">
        <v>90</v>
      </c>
      <c r="H629" s="51" t="str">
        <f t="shared" si="39"/>
        <v>Xuất sắc</v>
      </c>
      <c r="I629" s="117">
        <f t="shared" si="42"/>
        <v>89</v>
      </c>
      <c r="J629" s="51" t="str">
        <f t="shared" si="40"/>
        <v>Tốt</v>
      </c>
      <c r="K629" s="111" t="s">
        <v>604</v>
      </c>
      <c r="L629" s="226"/>
      <c r="M629" s="16" t="s">
        <v>342</v>
      </c>
    </row>
    <row r="630" spans="1:13" s="16" customFormat="1" ht="18" customHeight="1" x14ac:dyDescent="0.25">
      <c r="A630" s="130">
        <v>623</v>
      </c>
      <c r="B630" s="51">
        <v>13</v>
      </c>
      <c r="C630" s="94" t="s">
        <v>1533</v>
      </c>
      <c r="D630" s="51" t="s">
        <v>617</v>
      </c>
      <c r="E630" s="51">
        <v>86</v>
      </c>
      <c r="F630" s="51" t="str">
        <f t="shared" si="41"/>
        <v>Tốt</v>
      </c>
      <c r="G630" s="51">
        <v>84</v>
      </c>
      <c r="H630" s="51" t="str">
        <f t="shared" si="39"/>
        <v>Tốt</v>
      </c>
      <c r="I630" s="117">
        <f t="shared" si="42"/>
        <v>85</v>
      </c>
      <c r="J630" s="51" t="str">
        <f t="shared" si="40"/>
        <v>Tốt</v>
      </c>
      <c r="K630" s="111" t="s">
        <v>604</v>
      </c>
      <c r="L630" s="226"/>
      <c r="M630" s="16" t="s">
        <v>342</v>
      </c>
    </row>
    <row r="631" spans="1:13" s="16" customFormat="1" ht="18" customHeight="1" x14ac:dyDescent="0.25">
      <c r="A631" s="130">
        <v>624</v>
      </c>
      <c r="B631" s="51">
        <v>14</v>
      </c>
      <c r="C631" s="94" t="s">
        <v>1534</v>
      </c>
      <c r="D631" s="51" t="s">
        <v>618</v>
      </c>
      <c r="E631" s="51">
        <v>85</v>
      </c>
      <c r="F631" s="51" t="str">
        <f t="shared" si="41"/>
        <v>Tốt</v>
      </c>
      <c r="G631" s="51">
        <v>85</v>
      </c>
      <c r="H631" s="51" t="str">
        <f t="shared" si="39"/>
        <v>Tốt</v>
      </c>
      <c r="I631" s="117">
        <f t="shared" si="42"/>
        <v>85</v>
      </c>
      <c r="J631" s="51" t="str">
        <f t="shared" si="40"/>
        <v>Tốt</v>
      </c>
      <c r="K631" s="111" t="s">
        <v>604</v>
      </c>
      <c r="L631" s="226"/>
      <c r="M631" s="16" t="s">
        <v>342</v>
      </c>
    </row>
    <row r="632" spans="1:13" s="16" customFormat="1" ht="18" customHeight="1" x14ac:dyDescent="0.25">
      <c r="A632" s="130">
        <v>625</v>
      </c>
      <c r="B632" s="51">
        <v>15</v>
      </c>
      <c r="C632" s="94" t="s">
        <v>1535</v>
      </c>
      <c r="D632" s="51" t="s">
        <v>619</v>
      </c>
      <c r="E632" s="51">
        <v>84</v>
      </c>
      <c r="F632" s="51" t="str">
        <f t="shared" si="41"/>
        <v>Tốt</v>
      </c>
      <c r="G632" s="51">
        <v>80</v>
      </c>
      <c r="H632" s="51" t="str">
        <f t="shared" si="39"/>
        <v>Tốt</v>
      </c>
      <c r="I632" s="117">
        <f t="shared" si="42"/>
        <v>82</v>
      </c>
      <c r="J632" s="51" t="str">
        <f t="shared" si="40"/>
        <v>Tốt</v>
      </c>
      <c r="K632" s="111" t="s">
        <v>604</v>
      </c>
      <c r="L632" s="226"/>
      <c r="M632" s="16" t="s">
        <v>342</v>
      </c>
    </row>
    <row r="633" spans="1:13" s="16" customFormat="1" ht="18" customHeight="1" x14ac:dyDescent="0.25">
      <c r="A633" s="130">
        <v>626</v>
      </c>
      <c r="B633" s="51">
        <v>16</v>
      </c>
      <c r="C633" s="94" t="s">
        <v>1536</v>
      </c>
      <c r="D633" s="51" t="s">
        <v>620</v>
      </c>
      <c r="E633" s="51">
        <v>82</v>
      </c>
      <c r="F633" s="51" t="str">
        <f t="shared" si="41"/>
        <v>Tốt</v>
      </c>
      <c r="G633" s="51">
        <v>80</v>
      </c>
      <c r="H633" s="51" t="str">
        <f t="shared" si="39"/>
        <v>Tốt</v>
      </c>
      <c r="I633" s="117">
        <f t="shared" si="42"/>
        <v>81</v>
      </c>
      <c r="J633" s="51" t="str">
        <f t="shared" si="40"/>
        <v>Tốt</v>
      </c>
      <c r="K633" s="111" t="s">
        <v>604</v>
      </c>
      <c r="L633" s="226"/>
      <c r="M633" s="16" t="s">
        <v>342</v>
      </c>
    </row>
    <row r="634" spans="1:13" s="16" customFormat="1" ht="18" customHeight="1" x14ac:dyDescent="0.25">
      <c r="A634" s="130">
        <v>627</v>
      </c>
      <c r="B634" s="51">
        <v>17</v>
      </c>
      <c r="C634" s="94" t="s">
        <v>1536</v>
      </c>
      <c r="D634" s="51" t="s">
        <v>621</v>
      </c>
      <c r="E634" s="51">
        <v>80</v>
      </c>
      <c r="F634" s="51" t="str">
        <f t="shared" si="41"/>
        <v>Tốt</v>
      </c>
      <c r="G634" s="51">
        <v>78</v>
      </c>
      <c r="H634" s="51" t="str">
        <f t="shared" si="39"/>
        <v>Khá</v>
      </c>
      <c r="I634" s="117">
        <f t="shared" si="42"/>
        <v>79</v>
      </c>
      <c r="J634" s="51" t="str">
        <f t="shared" si="40"/>
        <v>Khá</v>
      </c>
      <c r="K634" s="111" t="s">
        <v>604</v>
      </c>
      <c r="L634" s="226"/>
      <c r="M634" s="16" t="s">
        <v>342</v>
      </c>
    </row>
    <row r="635" spans="1:13" s="16" customFormat="1" ht="18" customHeight="1" x14ac:dyDescent="0.25">
      <c r="A635" s="130">
        <v>628</v>
      </c>
      <c r="B635" s="51">
        <v>18</v>
      </c>
      <c r="C635" s="94" t="s">
        <v>1537</v>
      </c>
      <c r="D635" s="51" t="s">
        <v>622</v>
      </c>
      <c r="E635" s="51">
        <v>90</v>
      </c>
      <c r="F635" s="51" t="str">
        <f t="shared" si="41"/>
        <v>Xuất sắc</v>
      </c>
      <c r="G635" s="51">
        <v>89</v>
      </c>
      <c r="H635" s="51" t="str">
        <f t="shared" si="39"/>
        <v>Tốt</v>
      </c>
      <c r="I635" s="117">
        <v>90</v>
      </c>
      <c r="J635" s="51" t="str">
        <f t="shared" si="40"/>
        <v>Xuất sắc</v>
      </c>
      <c r="K635" s="111" t="s">
        <v>604</v>
      </c>
      <c r="L635" s="226"/>
      <c r="M635" s="16" t="s">
        <v>342</v>
      </c>
    </row>
    <row r="636" spans="1:13" s="16" customFormat="1" ht="18" customHeight="1" x14ac:dyDescent="0.25">
      <c r="A636" s="130">
        <v>629</v>
      </c>
      <c r="B636" s="51">
        <v>19</v>
      </c>
      <c r="C636" s="94" t="s">
        <v>1538</v>
      </c>
      <c r="D636" s="51">
        <v>1705220678</v>
      </c>
      <c r="E636" s="51"/>
      <c r="F636" s="51" t="str">
        <f t="shared" si="41"/>
        <v>Không xếp loại</v>
      </c>
      <c r="G636" s="51"/>
      <c r="H636" s="51" t="str">
        <f t="shared" si="39"/>
        <v>Không xếp loại</v>
      </c>
      <c r="I636" s="117"/>
      <c r="J636" s="51" t="str">
        <f t="shared" si="40"/>
        <v>Không xếp loại</v>
      </c>
      <c r="K636" s="111" t="s">
        <v>604</v>
      </c>
      <c r="L636" s="226" t="s">
        <v>654</v>
      </c>
      <c r="M636" s="16" t="s">
        <v>342</v>
      </c>
    </row>
    <row r="637" spans="1:13" s="16" customFormat="1" ht="18" customHeight="1" x14ac:dyDescent="0.25">
      <c r="A637" s="130">
        <v>630</v>
      </c>
      <c r="B637" s="51">
        <v>20</v>
      </c>
      <c r="C637" s="94" t="s">
        <v>1539</v>
      </c>
      <c r="D637" s="51" t="s">
        <v>623</v>
      </c>
      <c r="E637" s="51">
        <v>85</v>
      </c>
      <c r="F637" s="51" t="str">
        <f t="shared" si="41"/>
        <v>Tốt</v>
      </c>
      <c r="G637" s="51">
        <v>85</v>
      </c>
      <c r="H637" s="51" t="str">
        <f t="shared" si="39"/>
        <v>Tốt</v>
      </c>
      <c r="I637" s="117">
        <f t="shared" si="42"/>
        <v>85</v>
      </c>
      <c r="J637" s="51" t="str">
        <f t="shared" si="40"/>
        <v>Tốt</v>
      </c>
      <c r="K637" s="111" t="s">
        <v>604</v>
      </c>
      <c r="L637" s="226"/>
      <c r="M637" s="16" t="s">
        <v>342</v>
      </c>
    </row>
    <row r="638" spans="1:13" s="16" customFormat="1" ht="18" customHeight="1" x14ac:dyDescent="0.25">
      <c r="A638" s="130">
        <v>631</v>
      </c>
      <c r="B638" s="51">
        <v>21</v>
      </c>
      <c r="C638" s="94" t="s">
        <v>1540</v>
      </c>
      <c r="D638" s="51" t="s">
        <v>624</v>
      </c>
      <c r="E638" s="51">
        <v>83</v>
      </c>
      <c r="F638" s="51" t="str">
        <f t="shared" si="41"/>
        <v>Tốt</v>
      </c>
      <c r="G638" s="51">
        <v>83</v>
      </c>
      <c r="H638" s="51" t="str">
        <f t="shared" si="39"/>
        <v>Tốt</v>
      </c>
      <c r="I638" s="117">
        <f t="shared" si="42"/>
        <v>83</v>
      </c>
      <c r="J638" s="51" t="str">
        <f t="shared" si="40"/>
        <v>Tốt</v>
      </c>
      <c r="K638" s="111" t="s">
        <v>604</v>
      </c>
      <c r="L638" s="226"/>
      <c r="M638" s="16" t="s">
        <v>342</v>
      </c>
    </row>
    <row r="639" spans="1:13" s="16" customFormat="1" ht="18" customHeight="1" x14ac:dyDescent="0.25">
      <c r="A639" s="130">
        <v>632</v>
      </c>
      <c r="B639" s="51">
        <v>22</v>
      </c>
      <c r="C639" s="94" t="s">
        <v>770</v>
      </c>
      <c r="D639" s="51" t="s">
        <v>625</v>
      </c>
      <c r="E639" s="51">
        <v>87</v>
      </c>
      <c r="F639" s="51" t="str">
        <f t="shared" si="41"/>
        <v>Tốt</v>
      </c>
      <c r="G639" s="51">
        <v>83</v>
      </c>
      <c r="H639" s="51" t="str">
        <f t="shared" si="39"/>
        <v>Tốt</v>
      </c>
      <c r="I639" s="117">
        <f t="shared" si="42"/>
        <v>85</v>
      </c>
      <c r="J639" s="51" t="str">
        <f t="shared" si="40"/>
        <v>Tốt</v>
      </c>
      <c r="K639" s="111" t="s">
        <v>604</v>
      </c>
      <c r="L639" s="226"/>
      <c r="M639" s="16" t="s">
        <v>342</v>
      </c>
    </row>
    <row r="640" spans="1:13" s="16" customFormat="1" ht="18" customHeight="1" x14ac:dyDescent="0.25">
      <c r="A640" s="130">
        <v>633</v>
      </c>
      <c r="B640" s="51">
        <v>23</v>
      </c>
      <c r="C640" s="94" t="s">
        <v>1541</v>
      </c>
      <c r="D640" s="51" t="s">
        <v>626</v>
      </c>
      <c r="E640" s="51">
        <v>80</v>
      </c>
      <c r="F640" s="51" t="str">
        <f t="shared" si="41"/>
        <v>Tốt</v>
      </c>
      <c r="G640" s="51">
        <v>64</v>
      </c>
      <c r="H640" s="51" t="str">
        <f t="shared" si="39"/>
        <v>Trung bình</v>
      </c>
      <c r="I640" s="117">
        <f t="shared" si="42"/>
        <v>72</v>
      </c>
      <c r="J640" s="51" t="str">
        <f t="shared" si="40"/>
        <v>Khá</v>
      </c>
      <c r="K640" s="111" t="s">
        <v>604</v>
      </c>
      <c r="L640" s="226"/>
      <c r="M640" s="16" t="s">
        <v>342</v>
      </c>
    </row>
    <row r="641" spans="1:13" s="16" customFormat="1" ht="18" customHeight="1" x14ac:dyDescent="0.25">
      <c r="A641" s="130">
        <v>634</v>
      </c>
      <c r="B641" s="51">
        <v>24</v>
      </c>
      <c r="C641" s="94" t="s">
        <v>1542</v>
      </c>
      <c r="D641" s="51" t="s">
        <v>627</v>
      </c>
      <c r="E641" s="51">
        <v>87</v>
      </c>
      <c r="F641" s="51" t="str">
        <f t="shared" si="41"/>
        <v>Tốt</v>
      </c>
      <c r="G641" s="51">
        <v>87</v>
      </c>
      <c r="H641" s="51" t="str">
        <f t="shared" si="39"/>
        <v>Tốt</v>
      </c>
      <c r="I641" s="117">
        <f t="shared" si="42"/>
        <v>87</v>
      </c>
      <c r="J641" s="51" t="str">
        <f t="shared" si="40"/>
        <v>Tốt</v>
      </c>
      <c r="K641" s="111" t="s">
        <v>604</v>
      </c>
      <c r="L641" s="226"/>
      <c r="M641" s="16" t="s">
        <v>342</v>
      </c>
    </row>
    <row r="642" spans="1:13" s="16" customFormat="1" ht="18" customHeight="1" x14ac:dyDescent="0.25">
      <c r="A642" s="130">
        <v>635</v>
      </c>
      <c r="B642" s="51">
        <v>25</v>
      </c>
      <c r="C642" s="94" t="s">
        <v>1543</v>
      </c>
      <c r="D642" s="51" t="s">
        <v>628</v>
      </c>
      <c r="E642" s="51">
        <v>82</v>
      </c>
      <c r="F642" s="51" t="str">
        <f t="shared" si="41"/>
        <v>Tốt</v>
      </c>
      <c r="G642" s="51">
        <v>82</v>
      </c>
      <c r="H642" s="51" t="str">
        <f t="shared" si="39"/>
        <v>Tốt</v>
      </c>
      <c r="I642" s="117">
        <f t="shared" si="42"/>
        <v>82</v>
      </c>
      <c r="J642" s="51" t="str">
        <f t="shared" si="40"/>
        <v>Tốt</v>
      </c>
      <c r="K642" s="111" t="s">
        <v>604</v>
      </c>
      <c r="L642" s="226"/>
      <c r="M642" s="16" t="s">
        <v>342</v>
      </c>
    </row>
    <row r="643" spans="1:13" s="16" customFormat="1" ht="18" customHeight="1" x14ac:dyDescent="0.25">
      <c r="A643" s="130">
        <v>636</v>
      </c>
      <c r="B643" s="51">
        <v>26</v>
      </c>
      <c r="C643" s="94" t="s">
        <v>1544</v>
      </c>
      <c r="D643" s="51" t="s">
        <v>629</v>
      </c>
      <c r="E643" s="51">
        <v>86</v>
      </c>
      <c r="F643" s="51" t="str">
        <f t="shared" si="41"/>
        <v>Tốt</v>
      </c>
      <c r="G643" s="51">
        <v>82</v>
      </c>
      <c r="H643" s="51" t="str">
        <f t="shared" si="39"/>
        <v>Tốt</v>
      </c>
      <c r="I643" s="117">
        <f t="shared" si="42"/>
        <v>84</v>
      </c>
      <c r="J643" s="51" t="str">
        <f t="shared" si="40"/>
        <v>Tốt</v>
      </c>
      <c r="K643" s="111" t="s">
        <v>604</v>
      </c>
      <c r="L643" s="226"/>
      <c r="M643" s="16" t="s">
        <v>342</v>
      </c>
    </row>
    <row r="644" spans="1:13" s="16" customFormat="1" ht="18" customHeight="1" x14ac:dyDescent="0.25">
      <c r="A644" s="130">
        <v>637</v>
      </c>
      <c r="B644" s="51">
        <v>27</v>
      </c>
      <c r="C644" s="94" t="s">
        <v>1545</v>
      </c>
      <c r="D644" s="51" t="s">
        <v>630</v>
      </c>
      <c r="E644" s="51">
        <v>80</v>
      </c>
      <c r="F644" s="51" t="str">
        <f t="shared" si="41"/>
        <v>Tốt</v>
      </c>
      <c r="G644" s="51">
        <v>80</v>
      </c>
      <c r="H644" s="51" t="str">
        <f t="shared" si="39"/>
        <v>Tốt</v>
      </c>
      <c r="I644" s="117">
        <f t="shared" si="42"/>
        <v>80</v>
      </c>
      <c r="J644" s="51" t="str">
        <f t="shared" si="40"/>
        <v>Tốt</v>
      </c>
      <c r="K644" s="111" t="s">
        <v>604</v>
      </c>
      <c r="L644" s="226"/>
      <c r="M644" s="16" t="s">
        <v>342</v>
      </c>
    </row>
    <row r="645" spans="1:13" s="16" customFormat="1" ht="18" customHeight="1" x14ac:dyDescent="0.25">
      <c r="A645" s="130">
        <v>638</v>
      </c>
      <c r="B645" s="51">
        <v>28</v>
      </c>
      <c r="C645" s="94" t="s">
        <v>1546</v>
      </c>
      <c r="D645" s="51" t="s">
        <v>631</v>
      </c>
      <c r="E645" s="51">
        <v>89</v>
      </c>
      <c r="F645" s="51" t="str">
        <f t="shared" si="41"/>
        <v>Tốt</v>
      </c>
      <c r="G645" s="51">
        <v>89</v>
      </c>
      <c r="H645" s="51" t="str">
        <f t="shared" si="39"/>
        <v>Tốt</v>
      </c>
      <c r="I645" s="117">
        <f t="shared" si="42"/>
        <v>89</v>
      </c>
      <c r="J645" s="51" t="str">
        <f t="shared" si="40"/>
        <v>Tốt</v>
      </c>
      <c r="K645" s="111" t="s">
        <v>604</v>
      </c>
      <c r="L645" s="226"/>
      <c r="M645" s="16" t="s">
        <v>342</v>
      </c>
    </row>
    <row r="646" spans="1:13" s="16" customFormat="1" ht="18" customHeight="1" x14ac:dyDescent="0.25">
      <c r="A646" s="130">
        <v>639</v>
      </c>
      <c r="B646" s="51">
        <v>29</v>
      </c>
      <c r="C646" s="94" t="s">
        <v>1547</v>
      </c>
      <c r="D646" s="51" t="s">
        <v>632</v>
      </c>
      <c r="E646" s="51">
        <v>86</v>
      </c>
      <c r="F646" s="51" t="str">
        <f t="shared" si="41"/>
        <v>Tốt</v>
      </c>
      <c r="G646" s="51">
        <v>82</v>
      </c>
      <c r="H646" s="51" t="str">
        <f t="shared" si="39"/>
        <v>Tốt</v>
      </c>
      <c r="I646" s="117">
        <f t="shared" si="42"/>
        <v>84</v>
      </c>
      <c r="J646" s="51" t="str">
        <f t="shared" si="40"/>
        <v>Tốt</v>
      </c>
      <c r="K646" s="111" t="s">
        <v>604</v>
      </c>
      <c r="L646" s="226"/>
      <c r="M646" s="16" t="s">
        <v>342</v>
      </c>
    </row>
    <row r="647" spans="1:13" s="16" customFormat="1" ht="18" customHeight="1" x14ac:dyDescent="0.25">
      <c r="A647" s="130">
        <v>640</v>
      </c>
      <c r="B647" s="51">
        <v>30</v>
      </c>
      <c r="C647" s="161" t="s">
        <v>1548</v>
      </c>
      <c r="D647" s="51" t="s">
        <v>633</v>
      </c>
      <c r="E647" s="51">
        <v>81</v>
      </c>
      <c r="F647" s="51" t="str">
        <f t="shared" si="41"/>
        <v>Tốt</v>
      </c>
      <c r="G647" s="51">
        <v>81</v>
      </c>
      <c r="H647" s="51" t="str">
        <f t="shared" si="39"/>
        <v>Tốt</v>
      </c>
      <c r="I647" s="117">
        <f t="shared" ref="I647:I652" si="43">(E647+G647)/2</f>
        <v>81</v>
      </c>
      <c r="J647" s="51" t="str">
        <f t="shared" si="40"/>
        <v>Tốt</v>
      </c>
      <c r="K647" s="111" t="s">
        <v>604</v>
      </c>
      <c r="L647" s="226"/>
      <c r="M647" s="16" t="s">
        <v>342</v>
      </c>
    </row>
    <row r="648" spans="1:13" s="16" customFormat="1" ht="18" customHeight="1" x14ac:dyDescent="0.25">
      <c r="A648" s="130">
        <v>641</v>
      </c>
      <c r="B648" s="51">
        <v>31</v>
      </c>
      <c r="C648" s="161" t="s">
        <v>110</v>
      </c>
      <c r="D648" s="51" t="s">
        <v>634</v>
      </c>
      <c r="E648" s="51">
        <v>84</v>
      </c>
      <c r="F648" s="51" t="str">
        <f t="shared" si="41"/>
        <v>Tốt</v>
      </c>
      <c r="G648" s="51">
        <v>84</v>
      </c>
      <c r="H648" s="51" t="str">
        <f t="shared" ref="H648:H711" si="44">IF(G648&gt;=90,"Xuất sắc",IF(AND(G648&lt;90,G648&gt;=80),"Tốt",IF(AND(G648&lt;80,G648&gt;=65),"Khá",IF(AND(G648&lt;65,G648&gt;=50),"Trung bình",IF(AND(G648&lt;50,G648&gt;=35),"Yếu",IF(AND(G648&lt;35,G648&gt;=1),"Kém",IF(AND(G648&lt;1),"Không xếp loại")))))))</f>
        <v>Tốt</v>
      </c>
      <c r="I648" s="117">
        <f t="shared" si="43"/>
        <v>84</v>
      </c>
      <c r="J648" s="51" t="str">
        <f t="shared" ref="J648:J711" si="45">IF(I648&gt;=90,"Xuất sắc",IF(AND(I648&lt;90,I648&gt;=80),"Tốt",IF(AND(I648&lt;80,I648&gt;=65),"Khá",IF(AND(I648&lt;65,I648&gt;=50),"Trung bình",IF(AND(I648&lt;50,I648&gt;=35),"Yếu",IF(AND(I648&lt;35,I648&gt;=1),"Kém",IF(AND(I648&lt;1),"Không xếp loại")))))))</f>
        <v>Tốt</v>
      </c>
      <c r="K648" s="111" t="s">
        <v>604</v>
      </c>
      <c r="L648" s="226"/>
      <c r="M648" s="16" t="s">
        <v>342</v>
      </c>
    </row>
    <row r="649" spans="1:13" s="16" customFormat="1" ht="18" customHeight="1" x14ac:dyDescent="0.25">
      <c r="A649" s="130">
        <v>642</v>
      </c>
      <c r="B649" s="51">
        <v>32</v>
      </c>
      <c r="C649" s="161" t="s">
        <v>1549</v>
      </c>
      <c r="D649" s="51" t="s">
        <v>635</v>
      </c>
      <c r="E649" s="51">
        <v>86</v>
      </c>
      <c r="F649" s="51" t="str">
        <f t="shared" ref="F649:F712" si="46">IF(E649&gt;=90,"Xuất sắc",IF(AND(E649&lt;90,E649&gt;=80),"Tốt",IF(AND(E649&lt;80,E649&gt;=65),"Khá",IF(AND(E649&lt;65,E649&gt;=50),"Trung bình",IF(AND(E649&lt;50,E649&gt;=35),"Yếu",IF(AND(E649&lt;35,E649&gt;=1),"Kém",IF(AND(E649&lt;1),"Không xếp loại")))))))</f>
        <v>Tốt</v>
      </c>
      <c r="G649" s="51">
        <v>84</v>
      </c>
      <c r="H649" s="51" t="str">
        <f t="shared" si="44"/>
        <v>Tốt</v>
      </c>
      <c r="I649" s="117">
        <f t="shared" si="43"/>
        <v>85</v>
      </c>
      <c r="J649" s="51" t="str">
        <f t="shared" si="45"/>
        <v>Tốt</v>
      </c>
      <c r="K649" s="111" t="s">
        <v>604</v>
      </c>
      <c r="L649" s="226"/>
      <c r="M649" s="16" t="s">
        <v>342</v>
      </c>
    </row>
    <row r="650" spans="1:13" s="16" customFormat="1" ht="18" customHeight="1" x14ac:dyDescent="0.25">
      <c r="A650" s="130">
        <v>643</v>
      </c>
      <c r="B650" s="51">
        <v>33</v>
      </c>
      <c r="C650" s="161" t="s">
        <v>1550</v>
      </c>
      <c r="D650" s="51" t="s">
        <v>636</v>
      </c>
      <c r="E650" s="51">
        <v>87</v>
      </c>
      <c r="F650" s="51" t="str">
        <f t="shared" si="46"/>
        <v>Tốt</v>
      </c>
      <c r="G650" s="51">
        <v>85</v>
      </c>
      <c r="H650" s="51" t="str">
        <f t="shared" si="44"/>
        <v>Tốt</v>
      </c>
      <c r="I650" s="117">
        <f t="shared" si="43"/>
        <v>86</v>
      </c>
      <c r="J650" s="51" t="str">
        <f t="shared" si="45"/>
        <v>Tốt</v>
      </c>
      <c r="K650" s="111" t="s">
        <v>604</v>
      </c>
      <c r="L650" s="226"/>
      <c r="M650" s="16" t="s">
        <v>342</v>
      </c>
    </row>
    <row r="651" spans="1:13" s="16" customFormat="1" ht="18" customHeight="1" x14ac:dyDescent="0.25">
      <c r="A651" s="130">
        <v>644</v>
      </c>
      <c r="B651" s="51">
        <v>34</v>
      </c>
      <c r="C651" s="161" t="s">
        <v>1282</v>
      </c>
      <c r="D651" s="51" t="s">
        <v>637</v>
      </c>
      <c r="E651" s="51">
        <v>80</v>
      </c>
      <c r="F651" s="51" t="str">
        <f t="shared" si="46"/>
        <v>Tốt</v>
      </c>
      <c r="G651" s="51">
        <v>80</v>
      </c>
      <c r="H651" s="51" t="str">
        <f t="shared" si="44"/>
        <v>Tốt</v>
      </c>
      <c r="I651" s="117">
        <f t="shared" si="43"/>
        <v>80</v>
      </c>
      <c r="J651" s="51" t="str">
        <f t="shared" si="45"/>
        <v>Tốt</v>
      </c>
      <c r="K651" s="111" t="s">
        <v>604</v>
      </c>
      <c r="L651" s="226"/>
      <c r="M651" s="16" t="s">
        <v>342</v>
      </c>
    </row>
    <row r="652" spans="1:13" s="16" customFormat="1" ht="18" customHeight="1" x14ac:dyDescent="0.25">
      <c r="A652" s="130">
        <v>645</v>
      </c>
      <c r="B652" s="51">
        <v>35</v>
      </c>
      <c r="C652" s="161" t="s">
        <v>1551</v>
      </c>
      <c r="D652" s="51" t="s">
        <v>638</v>
      </c>
      <c r="E652" s="51">
        <v>87</v>
      </c>
      <c r="F652" s="51" t="str">
        <f t="shared" si="46"/>
        <v>Tốt</v>
      </c>
      <c r="G652" s="51">
        <v>83</v>
      </c>
      <c r="H652" s="51" t="str">
        <f t="shared" si="44"/>
        <v>Tốt</v>
      </c>
      <c r="I652" s="117">
        <f t="shared" si="43"/>
        <v>85</v>
      </c>
      <c r="J652" s="51" t="str">
        <f t="shared" si="45"/>
        <v>Tốt</v>
      </c>
      <c r="K652" s="111" t="s">
        <v>604</v>
      </c>
      <c r="L652" s="226"/>
      <c r="M652" s="16" t="s">
        <v>342</v>
      </c>
    </row>
    <row r="653" spans="1:13" s="16" customFormat="1" ht="18" customHeight="1" x14ac:dyDescent="0.25">
      <c r="A653" s="130">
        <v>646</v>
      </c>
      <c r="B653" s="51">
        <v>36</v>
      </c>
      <c r="C653" s="161" t="s">
        <v>92</v>
      </c>
      <c r="D653" s="51" t="s">
        <v>639</v>
      </c>
      <c r="E653" s="51">
        <v>75</v>
      </c>
      <c r="F653" s="51" t="str">
        <f t="shared" si="46"/>
        <v>Khá</v>
      </c>
      <c r="G653" s="51">
        <v>77</v>
      </c>
      <c r="H653" s="51" t="str">
        <f t="shared" si="44"/>
        <v>Khá</v>
      </c>
      <c r="I653" s="117">
        <f t="shared" ref="I653:I700" si="47">(E653+G653)/2</f>
        <v>76</v>
      </c>
      <c r="J653" s="51" t="str">
        <f t="shared" si="45"/>
        <v>Khá</v>
      </c>
      <c r="K653" s="111" t="s">
        <v>604</v>
      </c>
      <c r="L653" s="226"/>
      <c r="M653" s="16" t="s">
        <v>342</v>
      </c>
    </row>
    <row r="654" spans="1:13" s="16" customFormat="1" ht="18" customHeight="1" x14ac:dyDescent="0.25">
      <c r="A654" s="130">
        <v>647</v>
      </c>
      <c r="B654" s="51">
        <v>37</v>
      </c>
      <c r="C654" s="161" t="s">
        <v>1552</v>
      </c>
      <c r="D654" s="51" t="s">
        <v>640</v>
      </c>
      <c r="E654" s="51">
        <v>85</v>
      </c>
      <c r="F654" s="51" t="str">
        <f t="shared" si="46"/>
        <v>Tốt</v>
      </c>
      <c r="G654" s="51">
        <v>83</v>
      </c>
      <c r="H654" s="51" t="str">
        <f t="shared" si="44"/>
        <v>Tốt</v>
      </c>
      <c r="I654" s="117">
        <f t="shared" si="47"/>
        <v>84</v>
      </c>
      <c r="J654" s="51" t="str">
        <f t="shared" si="45"/>
        <v>Tốt</v>
      </c>
      <c r="K654" s="111" t="s">
        <v>604</v>
      </c>
      <c r="L654" s="226"/>
      <c r="M654" s="16" t="s">
        <v>342</v>
      </c>
    </row>
    <row r="655" spans="1:13" s="16" customFormat="1" ht="18" customHeight="1" x14ac:dyDescent="0.25">
      <c r="A655" s="130">
        <v>648</v>
      </c>
      <c r="B655" s="51">
        <v>38</v>
      </c>
      <c r="C655" s="161" t="s">
        <v>1553</v>
      </c>
      <c r="D655" s="51" t="s">
        <v>641</v>
      </c>
      <c r="E655" s="51">
        <v>86</v>
      </c>
      <c r="F655" s="51" t="str">
        <f t="shared" si="46"/>
        <v>Tốt</v>
      </c>
      <c r="G655" s="51">
        <v>84</v>
      </c>
      <c r="H655" s="51" t="str">
        <f t="shared" si="44"/>
        <v>Tốt</v>
      </c>
      <c r="I655" s="117">
        <f t="shared" si="47"/>
        <v>85</v>
      </c>
      <c r="J655" s="51" t="str">
        <f t="shared" si="45"/>
        <v>Tốt</v>
      </c>
      <c r="K655" s="111" t="s">
        <v>604</v>
      </c>
      <c r="L655" s="226"/>
      <c r="M655" s="16" t="s">
        <v>342</v>
      </c>
    </row>
    <row r="656" spans="1:13" s="16" customFormat="1" ht="18" customHeight="1" x14ac:dyDescent="0.25">
      <c r="A656" s="130">
        <v>649</v>
      </c>
      <c r="B656" s="51">
        <v>39</v>
      </c>
      <c r="C656" s="161" t="s">
        <v>1554</v>
      </c>
      <c r="D656" s="51" t="s">
        <v>642</v>
      </c>
      <c r="E656" s="51">
        <v>86</v>
      </c>
      <c r="F656" s="51" t="str">
        <f t="shared" si="46"/>
        <v>Tốt</v>
      </c>
      <c r="G656" s="51">
        <v>78</v>
      </c>
      <c r="H656" s="51" t="str">
        <f t="shared" si="44"/>
        <v>Khá</v>
      </c>
      <c r="I656" s="117">
        <f t="shared" si="47"/>
        <v>82</v>
      </c>
      <c r="J656" s="51" t="str">
        <f t="shared" si="45"/>
        <v>Tốt</v>
      </c>
      <c r="K656" s="111" t="s">
        <v>604</v>
      </c>
      <c r="L656" s="226"/>
      <c r="M656" s="16" t="s">
        <v>342</v>
      </c>
    </row>
    <row r="657" spans="1:13" s="16" customFormat="1" ht="18" customHeight="1" x14ac:dyDescent="0.25">
      <c r="A657" s="130">
        <v>650</v>
      </c>
      <c r="B657" s="51">
        <v>40</v>
      </c>
      <c r="C657" s="161" t="s">
        <v>1555</v>
      </c>
      <c r="D657" s="51" t="s">
        <v>643</v>
      </c>
      <c r="E657" s="51">
        <v>84</v>
      </c>
      <c r="F657" s="51" t="str">
        <f t="shared" si="46"/>
        <v>Tốt</v>
      </c>
      <c r="G657" s="51">
        <v>82</v>
      </c>
      <c r="H657" s="51" t="str">
        <f t="shared" si="44"/>
        <v>Tốt</v>
      </c>
      <c r="I657" s="117">
        <f t="shared" si="47"/>
        <v>83</v>
      </c>
      <c r="J657" s="51" t="str">
        <f t="shared" si="45"/>
        <v>Tốt</v>
      </c>
      <c r="K657" s="111" t="s">
        <v>604</v>
      </c>
      <c r="L657" s="226"/>
      <c r="M657" s="16" t="s">
        <v>342</v>
      </c>
    </row>
    <row r="658" spans="1:13" s="16" customFormat="1" ht="18" customHeight="1" x14ac:dyDescent="0.25">
      <c r="A658" s="130">
        <v>651</v>
      </c>
      <c r="B658" s="51">
        <v>41</v>
      </c>
      <c r="C658" s="161" t="s">
        <v>1556</v>
      </c>
      <c r="D658" s="51" t="s">
        <v>644</v>
      </c>
      <c r="E658" s="51">
        <v>85</v>
      </c>
      <c r="F658" s="51" t="str">
        <f t="shared" si="46"/>
        <v>Tốt</v>
      </c>
      <c r="G658" s="51">
        <v>81</v>
      </c>
      <c r="H658" s="51" t="str">
        <f t="shared" si="44"/>
        <v>Tốt</v>
      </c>
      <c r="I658" s="117">
        <f t="shared" si="47"/>
        <v>83</v>
      </c>
      <c r="J658" s="51" t="str">
        <f t="shared" si="45"/>
        <v>Tốt</v>
      </c>
      <c r="K658" s="111" t="s">
        <v>604</v>
      </c>
      <c r="L658" s="226"/>
      <c r="M658" s="16" t="s">
        <v>342</v>
      </c>
    </row>
    <row r="659" spans="1:13" s="16" customFormat="1" ht="18" customHeight="1" x14ac:dyDescent="0.25">
      <c r="A659" s="130">
        <v>652</v>
      </c>
      <c r="B659" s="51">
        <v>42</v>
      </c>
      <c r="C659" s="161" t="s">
        <v>1557</v>
      </c>
      <c r="D659" s="51" t="s">
        <v>645</v>
      </c>
      <c r="E659" s="51">
        <v>81</v>
      </c>
      <c r="F659" s="51" t="str">
        <f t="shared" si="46"/>
        <v>Tốt</v>
      </c>
      <c r="G659" s="51">
        <v>81</v>
      </c>
      <c r="H659" s="51" t="str">
        <f t="shared" si="44"/>
        <v>Tốt</v>
      </c>
      <c r="I659" s="117">
        <f t="shared" si="47"/>
        <v>81</v>
      </c>
      <c r="J659" s="51" t="str">
        <f t="shared" si="45"/>
        <v>Tốt</v>
      </c>
      <c r="K659" s="111" t="s">
        <v>604</v>
      </c>
      <c r="L659" s="226"/>
      <c r="M659" s="16" t="s">
        <v>342</v>
      </c>
    </row>
    <row r="660" spans="1:13" s="16" customFormat="1" ht="18" customHeight="1" x14ac:dyDescent="0.25">
      <c r="A660" s="130">
        <v>653</v>
      </c>
      <c r="B660" s="51">
        <v>43</v>
      </c>
      <c r="C660" s="161" t="s">
        <v>1558</v>
      </c>
      <c r="D660" s="51" t="s">
        <v>646</v>
      </c>
      <c r="E660" s="51">
        <v>92</v>
      </c>
      <c r="F660" s="51" t="str">
        <f t="shared" si="46"/>
        <v>Xuất sắc</v>
      </c>
      <c r="G660" s="51">
        <v>88</v>
      </c>
      <c r="H660" s="51" t="str">
        <f t="shared" si="44"/>
        <v>Tốt</v>
      </c>
      <c r="I660" s="117">
        <f t="shared" si="47"/>
        <v>90</v>
      </c>
      <c r="J660" s="51" t="str">
        <f t="shared" si="45"/>
        <v>Xuất sắc</v>
      </c>
      <c r="K660" s="111" t="s">
        <v>604</v>
      </c>
      <c r="L660" s="226"/>
      <c r="M660" s="16" t="s">
        <v>342</v>
      </c>
    </row>
    <row r="661" spans="1:13" s="16" customFormat="1" ht="18" customHeight="1" x14ac:dyDescent="0.25">
      <c r="A661" s="130">
        <v>654</v>
      </c>
      <c r="B661" s="51">
        <v>44</v>
      </c>
      <c r="C661" s="161" t="s">
        <v>87</v>
      </c>
      <c r="D661" s="51" t="s">
        <v>647</v>
      </c>
      <c r="E661" s="51">
        <v>85</v>
      </c>
      <c r="F661" s="51" t="str">
        <f t="shared" si="46"/>
        <v>Tốt</v>
      </c>
      <c r="G661" s="51">
        <v>83</v>
      </c>
      <c r="H661" s="51" t="str">
        <f t="shared" si="44"/>
        <v>Tốt</v>
      </c>
      <c r="I661" s="117">
        <f t="shared" si="47"/>
        <v>84</v>
      </c>
      <c r="J661" s="51" t="str">
        <f t="shared" si="45"/>
        <v>Tốt</v>
      </c>
      <c r="K661" s="111" t="s">
        <v>604</v>
      </c>
      <c r="L661" s="226"/>
      <c r="M661" s="16" t="s">
        <v>342</v>
      </c>
    </row>
    <row r="662" spans="1:13" s="16" customFormat="1" ht="18" customHeight="1" x14ac:dyDescent="0.25">
      <c r="A662" s="130">
        <v>655</v>
      </c>
      <c r="B662" s="51">
        <v>45</v>
      </c>
      <c r="C662" s="161" t="s">
        <v>1559</v>
      </c>
      <c r="D662" s="51" t="s">
        <v>648</v>
      </c>
      <c r="E662" s="51">
        <v>84</v>
      </c>
      <c r="F662" s="51" t="str">
        <f t="shared" si="46"/>
        <v>Tốt</v>
      </c>
      <c r="G662" s="51">
        <v>82</v>
      </c>
      <c r="H662" s="51" t="str">
        <f t="shared" si="44"/>
        <v>Tốt</v>
      </c>
      <c r="I662" s="117">
        <f t="shared" si="47"/>
        <v>83</v>
      </c>
      <c r="J662" s="51" t="str">
        <f t="shared" si="45"/>
        <v>Tốt</v>
      </c>
      <c r="K662" s="111" t="s">
        <v>604</v>
      </c>
      <c r="L662" s="226"/>
      <c r="M662" s="16" t="s">
        <v>342</v>
      </c>
    </row>
    <row r="663" spans="1:13" s="16" customFormat="1" ht="18" customHeight="1" x14ac:dyDescent="0.25">
      <c r="A663" s="130">
        <v>656</v>
      </c>
      <c r="B663" s="142">
        <v>46</v>
      </c>
      <c r="C663" s="143" t="s">
        <v>1560</v>
      </c>
      <c r="D663" s="142" t="s">
        <v>649</v>
      </c>
      <c r="E663" s="142">
        <v>84</v>
      </c>
      <c r="F663" s="51" t="str">
        <f t="shared" si="46"/>
        <v>Tốt</v>
      </c>
      <c r="G663" s="142">
        <v>84</v>
      </c>
      <c r="H663" s="51" t="str">
        <f t="shared" si="44"/>
        <v>Tốt</v>
      </c>
      <c r="I663" s="117">
        <f t="shared" si="47"/>
        <v>84</v>
      </c>
      <c r="J663" s="51" t="str">
        <f t="shared" si="45"/>
        <v>Tốt</v>
      </c>
      <c r="K663" s="111" t="s">
        <v>604</v>
      </c>
      <c r="L663" s="226"/>
      <c r="M663" s="16" t="s">
        <v>342</v>
      </c>
    </row>
    <row r="664" spans="1:13" s="16" customFormat="1" ht="18" customHeight="1" x14ac:dyDescent="0.25">
      <c r="A664" s="130">
        <v>657</v>
      </c>
      <c r="B664" s="142">
        <v>47</v>
      </c>
      <c r="C664" s="143" t="s">
        <v>1561</v>
      </c>
      <c r="D664" s="142" t="s">
        <v>650</v>
      </c>
      <c r="E664" s="142">
        <v>93</v>
      </c>
      <c r="F664" s="51" t="str">
        <f t="shared" si="46"/>
        <v>Xuất sắc</v>
      </c>
      <c r="G664" s="142">
        <v>93</v>
      </c>
      <c r="H664" s="51" t="str">
        <f t="shared" si="44"/>
        <v>Xuất sắc</v>
      </c>
      <c r="I664" s="117">
        <f t="shared" si="47"/>
        <v>93</v>
      </c>
      <c r="J664" s="51" t="str">
        <f t="shared" si="45"/>
        <v>Xuất sắc</v>
      </c>
      <c r="K664" s="111" t="s">
        <v>604</v>
      </c>
      <c r="L664" s="226"/>
      <c r="M664" s="16" t="s">
        <v>342</v>
      </c>
    </row>
    <row r="665" spans="1:13" s="16" customFormat="1" ht="18" customHeight="1" x14ac:dyDescent="0.25">
      <c r="A665" s="130">
        <v>658</v>
      </c>
      <c r="B665" s="142">
        <v>48</v>
      </c>
      <c r="C665" s="143" t="s">
        <v>88</v>
      </c>
      <c r="D665" s="142" t="s">
        <v>651</v>
      </c>
      <c r="E665" s="142">
        <v>94</v>
      </c>
      <c r="F665" s="51" t="str">
        <f t="shared" si="46"/>
        <v>Xuất sắc</v>
      </c>
      <c r="G665" s="142">
        <v>94</v>
      </c>
      <c r="H665" s="51" t="str">
        <f t="shared" si="44"/>
        <v>Xuất sắc</v>
      </c>
      <c r="I665" s="117">
        <f t="shared" si="47"/>
        <v>94</v>
      </c>
      <c r="J665" s="51" t="str">
        <f t="shared" si="45"/>
        <v>Xuất sắc</v>
      </c>
      <c r="K665" s="111" t="s">
        <v>604</v>
      </c>
      <c r="L665" s="226"/>
      <c r="M665" s="16" t="s">
        <v>342</v>
      </c>
    </row>
    <row r="666" spans="1:13" s="16" customFormat="1" ht="18" customHeight="1" x14ac:dyDescent="0.25">
      <c r="A666" s="130">
        <v>659</v>
      </c>
      <c r="B666" s="142">
        <v>49</v>
      </c>
      <c r="C666" s="143" t="s">
        <v>1562</v>
      </c>
      <c r="D666" s="142" t="s">
        <v>652</v>
      </c>
      <c r="E666" s="142">
        <v>84</v>
      </c>
      <c r="F666" s="51" t="str">
        <f t="shared" si="46"/>
        <v>Tốt</v>
      </c>
      <c r="G666" s="142">
        <v>84</v>
      </c>
      <c r="H666" s="51" t="str">
        <f t="shared" si="44"/>
        <v>Tốt</v>
      </c>
      <c r="I666" s="117">
        <f t="shared" si="47"/>
        <v>84</v>
      </c>
      <c r="J666" s="51" t="str">
        <f t="shared" si="45"/>
        <v>Tốt</v>
      </c>
      <c r="K666" s="111" t="s">
        <v>604</v>
      </c>
      <c r="L666" s="226"/>
      <c r="M666" s="16" t="s">
        <v>342</v>
      </c>
    </row>
    <row r="667" spans="1:13" s="16" customFormat="1" ht="18" customHeight="1" x14ac:dyDescent="0.25">
      <c r="A667" s="130">
        <v>660</v>
      </c>
      <c r="B667" s="142">
        <v>50</v>
      </c>
      <c r="C667" s="143" t="s">
        <v>132</v>
      </c>
      <c r="D667" s="142" t="s">
        <v>653</v>
      </c>
      <c r="E667" s="142">
        <v>85</v>
      </c>
      <c r="F667" s="51" t="str">
        <f t="shared" si="46"/>
        <v>Tốt</v>
      </c>
      <c r="G667" s="142">
        <v>83</v>
      </c>
      <c r="H667" s="51" t="str">
        <f t="shared" si="44"/>
        <v>Tốt</v>
      </c>
      <c r="I667" s="117">
        <f t="shared" si="47"/>
        <v>84</v>
      </c>
      <c r="J667" s="51" t="str">
        <f t="shared" si="45"/>
        <v>Tốt</v>
      </c>
      <c r="K667" s="111" t="s">
        <v>604</v>
      </c>
      <c r="L667" s="226"/>
      <c r="M667" s="16" t="s">
        <v>342</v>
      </c>
    </row>
    <row r="668" spans="1:13" s="16" customFormat="1" ht="18" customHeight="1" x14ac:dyDescent="0.25">
      <c r="A668" s="130">
        <v>661</v>
      </c>
      <c r="B668" s="142">
        <v>1</v>
      </c>
      <c r="C668" s="143" t="s">
        <v>1394</v>
      </c>
      <c r="D668" s="142" t="s">
        <v>656</v>
      </c>
      <c r="E668" s="142">
        <v>80</v>
      </c>
      <c r="F668" s="51" t="str">
        <f t="shared" si="46"/>
        <v>Tốt</v>
      </c>
      <c r="G668" s="142">
        <v>82</v>
      </c>
      <c r="H668" s="51" t="str">
        <f t="shared" si="44"/>
        <v>Tốt</v>
      </c>
      <c r="I668" s="117">
        <f t="shared" si="47"/>
        <v>81</v>
      </c>
      <c r="J668" s="51" t="str">
        <f t="shared" si="45"/>
        <v>Tốt</v>
      </c>
      <c r="K668" s="111" t="s">
        <v>655</v>
      </c>
      <c r="L668" s="226"/>
      <c r="M668" s="16" t="s">
        <v>342</v>
      </c>
    </row>
    <row r="669" spans="1:13" s="16" customFormat="1" ht="18" customHeight="1" x14ac:dyDescent="0.25">
      <c r="A669" s="130">
        <v>662</v>
      </c>
      <c r="B669" s="142">
        <v>2</v>
      </c>
      <c r="C669" s="143" t="s">
        <v>1563</v>
      </c>
      <c r="D669" s="142" t="s">
        <v>657</v>
      </c>
      <c r="E669" s="142">
        <v>83</v>
      </c>
      <c r="F669" s="51" t="str">
        <f t="shared" si="46"/>
        <v>Tốt</v>
      </c>
      <c r="G669" s="142">
        <v>83</v>
      </c>
      <c r="H669" s="51" t="str">
        <f t="shared" si="44"/>
        <v>Tốt</v>
      </c>
      <c r="I669" s="117">
        <f t="shared" si="47"/>
        <v>83</v>
      </c>
      <c r="J669" s="51" t="str">
        <f t="shared" si="45"/>
        <v>Tốt</v>
      </c>
      <c r="K669" s="111" t="s">
        <v>655</v>
      </c>
      <c r="L669" s="226"/>
      <c r="M669" s="16" t="s">
        <v>342</v>
      </c>
    </row>
    <row r="670" spans="1:13" s="16" customFormat="1" ht="18" customHeight="1" x14ac:dyDescent="0.25">
      <c r="A670" s="130">
        <v>663</v>
      </c>
      <c r="B670" s="142">
        <v>3</v>
      </c>
      <c r="C670" s="143" t="s">
        <v>1564</v>
      </c>
      <c r="D670" s="142" t="s">
        <v>658</v>
      </c>
      <c r="E670" s="142">
        <v>84</v>
      </c>
      <c r="F670" s="51" t="str">
        <f t="shared" si="46"/>
        <v>Tốt</v>
      </c>
      <c r="G670" s="142">
        <v>82</v>
      </c>
      <c r="H670" s="51" t="str">
        <f t="shared" si="44"/>
        <v>Tốt</v>
      </c>
      <c r="I670" s="117">
        <f t="shared" si="47"/>
        <v>83</v>
      </c>
      <c r="J670" s="51" t="str">
        <f t="shared" si="45"/>
        <v>Tốt</v>
      </c>
      <c r="K670" s="111" t="s">
        <v>655</v>
      </c>
      <c r="L670" s="226"/>
      <c r="M670" s="16" t="s">
        <v>342</v>
      </c>
    </row>
    <row r="671" spans="1:13" s="16" customFormat="1" ht="18" customHeight="1" x14ac:dyDescent="0.25">
      <c r="A671" s="130">
        <v>664</v>
      </c>
      <c r="B671" s="144">
        <v>4</v>
      </c>
      <c r="C671" s="143" t="s">
        <v>1565</v>
      </c>
      <c r="D671" s="142" t="s">
        <v>659</v>
      </c>
      <c r="E671" s="142">
        <v>82</v>
      </c>
      <c r="F671" s="51" t="str">
        <f t="shared" si="46"/>
        <v>Tốt</v>
      </c>
      <c r="G671" s="142">
        <v>80</v>
      </c>
      <c r="H671" s="51" t="str">
        <f t="shared" si="44"/>
        <v>Tốt</v>
      </c>
      <c r="I671" s="117">
        <f t="shared" si="47"/>
        <v>81</v>
      </c>
      <c r="J671" s="51" t="str">
        <f t="shared" si="45"/>
        <v>Tốt</v>
      </c>
      <c r="K671" s="111" t="s">
        <v>655</v>
      </c>
      <c r="L671" s="226"/>
      <c r="M671" s="16" t="s">
        <v>342</v>
      </c>
    </row>
    <row r="672" spans="1:13" s="16" customFormat="1" ht="18" customHeight="1" x14ac:dyDescent="0.25">
      <c r="A672" s="130">
        <v>665</v>
      </c>
      <c r="B672" s="144">
        <v>5</v>
      </c>
      <c r="C672" s="143" t="s">
        <v>1566</v>
      </c>
      <c r="D672" s="142" t="s">
        <v>660</v>
      </c>
      <c r="E672" s="142">
        <v>80</v>
      </c>
      <c r="F672" s="51" t="str">
        <f t="shared" si="46"/>
        <v>Tốt</v>
      </c>
      <c r="G672" s="142">
        <v>79</v>
      </c>
      <c r="H672" s="51" t="str">
        <f t="shared" si="44"/>
        <v>Khá</v>
      </c>
      <c r="I672" s="117">
        <v>80</v>
      </c>
      <c r="J672" s="51" t="str">
        <f t="shared" si="45"/>
        <v>Tốt</v>
      </c>
      <c r="K672" s="111" t="s">
        <v>655</v>
      </c>
      <c r="L672" s="226"/>
      <c r="M672" s="16" t="s">
        <v>342</v>
      </c>
    </row>
    <row r="673" spans="1:13" s="16" customFormat="1" ht="18" customHeight="1" x14ac:dyDescent="0.25">
      <c r="A673" s="130">
        <v>666</v>
      </c>
      <c r="B673" s="144">
        <v>6</v>
      </c>
      <c r="C673" s="143" t="s">
        <v>1567</v>
      </c>
      <c r="D673" s="142" t="s">
        <v>661</v>
      </c>
      <c r="E673" s="142">
        <v>88</v>
      </c>
      <c r="F673" s="51" t="str">
        <f t="shared" si="46"/>
        <v>Tốt</v>
      </c>
      <c r="G673" s="142">
        <v>88</v>
      </c>
      <c r="H673" s="51" t="str">
        <f t="shared" si="44"/>
        <v>Tốt</v>
      </c>
      <c r="I673" s="117">
        <f t="shared" si="47"/>
        <v>88</v>
      </c>
      <c r="J673" s="51" t="str">
        <f t="shared" si="45"/>
        <v>Tốt</v>
      </c>
      <c r="K673" s="111" t="s">
        <v>655</v>
      </c>
      <c r="L673" s="226"/>
      <c r="M673" s="16" t="s">
        <v>342</v>
      </c>
    </row>
    <row r="674" spans="1:13" s="16" customFormat="1" ht="18" customHeight="1" x14ac:dyDescent="0.25">
      <c r="A674" s="130">
        <v>667</v>
      </c>
      <c r="B674" s="144">
        <v>7</v>
      </c>
      <c r="C674" s="143" t="s">
        <v>1567</v>
      </c>
      <c r="D674" s="142" t="s">
        <v>662</v>
      </c>
      <c r="E674" s="142">
        <v>88</v>
      </c>
      <c r="F674" s="51" t="str">
        <f t="shared" si="46"/>
        <v>Tốt</v>
      </c>
      <c r="G674" s="142">
        <v>88</v>
      </c>
      <c r="H674" s="51" t="str">
        <f t="shared" si="44"/>
        <v>Tốt</v>
      </c>
      <c r="I674" s="117">
        <f t="shared" si="47"/>
        <v>88</v>
      </c>
      <c r="J674" s="51" t="str">
        <f t="shared" si="45"/>
        <v>Tốt</v>
      </c>
      <c r="K674" s="111" t="s">
        <v>655</v>
      </c>
      <c r="L674" s="226"/>
      <c r="M674" s="16" t="s">
        <v>342</v>
      </c>
    </row>
    <row r="675" spans="1:13" s="16" customFormat="1" ht="18" customHeight="1" x14ac:dyDescent="0.25">
      <c r="A675" s="130">
        <v>668</v>
      </c>
      <c r="B675" s="144">
        <v>8</v>
      </c>
      <c r="C675" s="143" t="s">
        <v>1568</v>
      </c>
      <c r="D675" s="142" t="s">
        <v>663</v>
      </c>
      <c r="E675" s="142">
        <v>85</v>
      </c>
      <c r="F675" s="51" t="str">
        <f t="shared" si="46"/>
        <v>Tốt</v>
      </c>
      <c r="G675" s="142">
        <v>85</v>
      </c>
      <c r="H675" s="51" t="str">
        <f t="shared" si="44"/>
        <v>Tốt</v>
      </c>
      <c r="I675" s="117">
        <f t="shared" si="47"/>
        <v>85</v>
      </c>
      <c r="J675" s="51" t="str">
        <f t="shared" si="45"/>
        <v>Tốt</v>
      </c>
      <c r="K675" s="111" t="s">
        <v>655</v>
      </c>
      <c r="L675" s="226"/>
      <c r="M675" s="16" t="s">
        <v>342</v>
      </c>
    </row>
    <row r="676" spans="1:13" s="16" customFormat="1" ht="18" customHeight="1" x14ac:dyDescent="0.25">
      <c r="A676" s="130">
        <v>669</v>
      </c>
      <c r="B676" s="144">
        <v>9</v>
      </c>
      <c r="C676" s="143" t="s">
        <v>1569</v>
      </c>
      <c r="D676" s="142" t="s">
        <v>664</v>
      </c>
      <c r="E676" s="142">
        <v>81</v>
      </c>
      <c r="F676" s="51" t="str">
        <f t="shared" si="46"/>
        <v>Tốt</v>
      </c>
      <c r="G676" s="142">
        <v>83</v>
      </c>
      <c r="H676" s="51" t="str">
        <f t="shared" si="44"/>
        <v>Tốt</v>
      </c>
      <c r="I676" s="117">
        <f t="shared" si="47"/>
        <v>82</v>
      </c>
      <c r="J676" s="51" t="str">
        <f t="shared" si="45"/>
        <v>Tốt</v>
      </c>
      <c r="K676" s="111" t="s">
        <v>655</v>
      </c>
      <c r="L676" s="226"/>
      <c r="M676" s="16" t="s">
        <v>342</v>
      </c>
    </row>
    <row r="677" spans="1:13" s="16" customFormat="1" ht="18" customHeight="1" x14ac:dyDescent="0.25">
      <c r="A677" s="130">
        <v>670</v>
      </c>
      <c r="B677" s="144">
        <v>10</v>
      </c>
      <c r="C677" s="143" t="s">
        <v>1570</v>
      </c>
      <c r="D677" s="142" t="s">
        <v>665</v>
      </c>
      <c r="E677" s="142">
        <v>80</v>
      </c>
      <c r="F677" s="51" t="str">
        <f t="shared" si="46"/>
        <v>Tốt</v>
      </c>
      <c r="G677" s="142">
        <v>82</v>
      </c>
      <c r="H677" s="51" t="str">
        <f t="shared" si="44"/>
        <v>Tốt</v>
      </c>
      <c r="I677" s="117">
        <f t="shared" si="47"/>
        <v>81</v>
      </c>
      <c r="J677" s="51" t="str">
        <f t="shared" si="45"/>
        <v>Tốt</v>
      </c>
      <c r="K677" s="111" t="s">
        <v>655</v>
      </c>
      <c r="L677" s="226"/>
      <c r="M677" s="16" t="s">
        <v>342</v>
      </c>
    </row>
    <row r="678" spans="1:13" s="16" customFormat="1" ht="18" customHeight="1" x14ac:dyDescent="0.25">
      <c r="A678" s="130">
        <v>671</v>
      </c>
      <c r="B678" s="144">
        <v>11</v>
      </c>
      <c r="C678" s="143" t="s">
        <v>1571</v>
      </c>
      <c r="D678" s="142" t="s">
        <v>666</v>
      </c>
      <c r="E678" s="142">
        <v>80</v>
      </c>
      <c r="F678" s="51" t="str">
        <f t="shared" si="46"/>
        <v>Tốt</v>
      </c>
      <c r="G678" s="142">
        <v>80</v>
      </c>
      <c r="H678" s="51" t="str">
        <f t="shared" si="44"/>
        <v>Tốt</v>
      </c>
      <c r="I678" s="117">
        <f t="shared" si="47"/>
        <v>80</v>
      </c>
      <c r="J678" s="51" t="str">
        <f t="shared" si="45"/>
        <v>Tốt</v>
      </c>
      <c r="K678" s="111" t="s">
        <v>655</v>
      </c>
      <c r="L678" s="226"/>
      <c r="M678" s="16" t="s">
        <v>342</v>
      </c>
    </row>
    <row r="679" spans="1:13" s="16" customFormat="1" ht="18" customHeight="1" x14ac:dyDescent="0.25">
      <c r="A679" s="130">
        <v>672</v>
      </c>
      <c r="B679" s="144">
        <v>12</v>
      </c>
      <c r="C679" s="143" t="s">
        <v>1572</v>
      </c>
      <c r="D679" s="142" t="s">
        <v>667</v>
      </c>
      <c r="E679" s="142">
        <v>95</v>
      </c>
      <c r="F679" s="51" t="str">
        <f t="shared" si="46"/>
        <v>Xuất sắc</v>
      </c>
      <c r="G679" s="142">
        <v>95</v>
      </c>
      <c r="H679" s="51" t="str">
        <f t="shared" si="44"/>
        <v>Xuất sắc</v>
      </c>
      <c r="I679" s="117">
        <f t="shared" si="47"/>
        <v>95</v>
      </c>
      <c r="J679" s="51" t="str">
        <f t="shared" si="45"/>
        <v>Xuất sắc</v>
      </c>
      <c r="K679" s="111" t="s">
        <v>655</v>
      </c>
      <c r="L679" s="226"/>
      <c r="M679" s="16" t="s">
        <v>342</v>
      </c>
    </row>
    <row r="680" spans="1:13" s="16" customFormat="1" ht="18" customHeight="1" x14ac:dyDescent="0.25">
      <c r="A680" s="130">
        <v>673</v>
      </c>
      <c r="B680" s="144">
        <v>13</v>
      </c>
      <c r="C680" s="143" t="s">
        <v>1573</v>
      </c>
      <c r="D680" s="142" t="s">
        <v>668</v>
      </c>
      <c r="E680" s="142">
        <v>85</v>
      </c>
      <c r="F680" s="51" t="str">
        <f t="shared" si="46"/>
        <v>Tốt</v>
      </c>
      <c r="G680" s="142">
        <v>81</v>
      </c>
      <c r="H680" s="51" t="str">
        <f t="shared" si="44"/>
        <v>Tốt</v>
      </c>
      <c r="I680" s="117">
        <f t="shared" si="47"/>
        <v>83</v>
      </c>
      <c r="J680" s="51" t="str">
        <f t="shared" si="45"/>
        <v>Tốt</v>
      </c>
      <c r="K680" s="111" t="s">
        <v>655</v>
      </c>
      <c r="L680" s="226"/>
      <c r="M680" s="16" t="s">
        <v>342</v>
      </c>
    </row>
    <row r="681" spans="1:13" s="16" customFormat="1" ht="18" customHeight="1" x14ac:dyDescent="0.25">
      <c r="A681" s="130">
        <v>674</v>
      </c>
      <c r="B681" s="144">
        <v>14</v>
      </c>
      <c r="C681" s="143" t="s">
        <v>1574</v>
      </c>
      <c r="D681" s="142" t="s">
        <v>669</v>
      </c>
      <c r="E681" s="142">
        <v>86</v>
      </c>
      <c r="F681" s="51" t="str">
        <f t="shared" si="46"/>
        <v>Tốt</v>
      </c>
      <c r="G681" s="142">
        <v>94</v>
      </c>
      <c r="H681" s="51" t="str">
        <f t="shared" si="44"/>
        <v>Xuất sắc</v>
      </c>
      <c r="I681" s="117">
        <f t="shared" si="47"/>
        <v>90</v>
      </c>
      <c r="J681" s="51" t="str">
        <f t="shared" si="45"/>
        <v>Xuất sắc</v>
      </c>
      <c r="K681" s="111" t="s">
        <v>655</v>
      </c>
      <c r="L681" s="226"/>
      <c r="M681" s="16" t="s">
        <v>342</v>
      </c>
    </row>
    <row r="682" spans="1:13" s="16" customFormat="1" ht="18" customHeight="1" x14ac:dyDescent="0.25">
      <c r="A682" s="130">
        <v>675</v>
      </c>
      <c r="B682" s="144">
        <v>15</v>
      </c>
      <c r="C682" s="143" t="s">
        <v>1575</v>
      </c>
      <c r="D682" s="142" t="s">
        <v>670</v>
      </c>
      <c r="E682" s="142">
        <v>86</v>
      </c>
      <c r="F682" s="51" t="str">
        <f t="shared" si="46"/>
        <v>Tốt</v>
      </c>
      <c r="G682" s="142">
        <v>82</v>
      </c>
      <c r="H682" s="51" t="str">
        <f t="shared" si="44"/>
        <v>Tốt</v>
      </c>
      <c r="I682" s="117">
        <f t="shared" si="47"/>
        <v>84</v>
      </c>
      <c r="J682" s="51" t="str">
        <f t="shared" si="45"/>
        <v>Tốt</v>
      </c>
      <c r="K682" s="111" t="s">
        <v>655</v>
      </c>
      <c r="L682" s="226"/>
      <c r="M682" s="16" t="s">
        <v>342</v>
      </c>
    </row>
    <row r="683" spans="1:13" s="16" customFormat="1" ht="18" customHeight="1" x14ac:dyDescent="0.25">
      <c r="A683" s="130">
        <v>676</v>
      </c>
      <c r="B683" s="144">
        <v>16</v>
      </c>
      <c r="C683" s="143" t="s">
        <v>1576</v>
      </c>
      <c r="D683" s="142" t="s">
        <v>671</v>
      </c>
      <c r="E683" s="142">
        <v>85</v>
      </c>
      <c r="F683" s="51" t="str">
        <f t="shared" si="46"/>
        <v>Tốt</v>
      </c>
      <c r="G683" s="142">
        <v>81</v>
      </c>
      <c r="H683" s="51" t="str">
        <f t="shared" si="44"/>
        <v>Tốt</v>
      </c>
      <c r="I683" s="117">
        <f t="shared" si="47"/>
        <v>83</v>
      </c>
      <c r="J683" s="51" t="str">
        <f t="shared" si="45"/>
        <v>Tốt</v>
      </c>
      <c r="K683" s="111" t="s">
        <v>655</v>
      </c>
      <c r="L683" s="226"/>
      <c r="M683" s="16" t="s">
        <v>342</v>
      </c>
    </row>
    <row r="684" spans="1:13" s="16" customFormat="1" ht="18" customHeight="1" x14ac:dyDescent="0.25">
      <c r="A684" s="130">
        <v>677</v>
      </c>
      <c r="B684" s="144">
        <v>17</v>
      </c>
      <c r="C684" s="143" t="s">
        <v>1309</v>
      </c>
      <c r="D684" s="142" t="s">
        <v>672</v>
      </c>
      <c r="E684" s="142">
        <v>83</v>
      </c>
      <c r="F684" s="51" t="str">
        <f t="shared" si="46"/>
        <v>Tốt</v>
      </c>
      <c r="G684" s="142">
        <v>79</v>
      </c>
      <c r="H684" s="51" t="str">
        <f t="shared" si="44"/>
        <v>Khá</v>
      </c>
      <c r="I684" s="117">
        <f t="shared" si="47"/>
        <v>81</v>
      </c>
      <c r="J684" s="51" t="str">
        <f t="shared" si="45"/>
        <v>Tốt</v>
      </c>
      <c r="K684" s="111" t="s">
        <v>655</v>
      </c>
      <c r="L684" s="226"/>
      <c r="M684" s="16" t="s">
        <v>342</v>
      </c>
    </row>
    <row r="685" spans="1:13" s="16" customFormat="1" ht="18" customHeight="1" x14ac:dyDescent="0.25">
      <c r="A685" s="130">
        <v>678</v>
      </c>
      <c r="B685" s="144">
        <v>18</v>
      </c>
      <c r="C685" s="143" t="s">
        <v>1577</v>
      </c>
      <c r="D685" s="142" t="s">
        <v>673</v>
      </c>
      <c r="E685" s="142">
        <v>83</v>
      </c>
      <c r="F685" s="51" t="str">
        <f t="shared" si="46"/>
        <v>Tốt</v>
      </c>
      <c r="G685" s="142">
        <v>83</v>
      </c>
      <c r="H685" s="51" t="str">
        <f t="shared" si="44"/>
        <v>Tốt</v>
      </c>
      <c r="I685" s="117">
        <f t="shared" si="47"/>
        <v>83</v>
      </c>
      <c r="J685" s="51" t="str">
        <f t="shared" si="45"/>
        <v>Tốt</v>
      </c>
      <c r="K685" s="111" t="s">
        <v>655</v>
      </c>
      <c r="L685" s="226"/>
      <c r="M685" s="16" t="s">
        <v>342</v>
      </c>
    </row>
    <row r="686" spans="1:13" s="16" customFormat="1" ht="18" customHeight="1" x14ac:dyDescent="0.25">
      <c r="A686" s="130">
        <v>679</v>
      </c>
      <c r="B686" s="144">
        <v>19</v>
      </c>
      <c r="C686" s="143" t="s">
        <v>1578</v>
      </c>
      <c r="D686" s="142" t="s">
        <v>674</v>
      </c>
      <c r="E686" s="142">
        <v>96</v>
      </c>
      <c r="F686" s="51" t="str">
        <f t="shared" si="46"/>
        <v>Xuất sắc</v>
      </c>
      <c r="G686" s="142">
        <v>96</v>
      </c>
      <c r="H686" s="51" t="str">
        <f t="shared" si="44"/>
        <v>Xuất sắc</v>
      </c>
      <c r="I686" s="117">
        <f t="shared" si="47"/>
        <v>96</v>
      </c>
      <c r="J686" s="51" t="str">
        <f t="shared" si="45"/>
        <v>Xuất sắc</v>
      </c>
      <c r="K686" s="111" t="s">
        <v>655</v>
      </c>
      <c r="L686" s="226"/>
      <c r="M686" s="16" t="s">
        <v>342</v>
      </c>
    </row>
    <row r="687" spans="1:13" s="16" customFormat="1" ht="18" customHeight="1" x14ac:dyDescent="0.25">
      <c r="A687" s="130">
        <v>680</v>
      </c>
      <c r="B687" s="144">
        <v>20</v>
      </c>
      <c r="C687" s="143" t="s">
        <v>1579</v>
      </c>
      <c r="D687" s="142" t="s">
        <v>675</v>
      </c>
      <c r="E687" s="142">
        <v>87</v>
      </c>
      <c r="F687" s="51" t="str">
        <f t="shared" si="46"/>
        <v>Tốt</v>
      </c>
      <c r="G687" s="142">
        <v>87</v>
      </c>
      <c r="H687" s="51" t="str">
        <f t="shared" si="44"/>
        <v>Tốt</v>
      </c>
      <c r="I687" s="117">
        <f t="shared" si="47"/>
        <v>87</v>
      </c>
      <c r="J687" s="51" t="str">
        <f t="shared" si="45"/>
        <v>Tốt</v>
      </c>
      <c r="K687" s="111" t="s">
        <v>655</v>
      </c>
      <c r="L687" s="226"/>
      <c r="M687" s="16" t="s">
        <v>342</v>
      </c>
    </row>
    <row r="688" spans="1:13" s="16" customFormat="1" ht="18" customHeight="1" x14ac:dyDescent="0.25">
      <c r="A688" s="130">
        <v>681</v>
      </c>
      <c r="B688" s="144">
        <v>21</v>
      </c>
      <c r="C688" s="143" t="s">
        <v>1580</v>
      </c>
      <c r="D688" s="142" t="s">
        <v>676</v>
      </c>
      <c r="E688" s="142">
        <v>80</v>
      </c>
      <c r="F688" s="51" t="str">
        <f t="shared" si="46"/>
        <v>Tốt</v>
      </c>
      <c r="G688" s="142">
        <v>82</v>
      </c>
      <c r="H688" s="51" t="str">
        <f t="shared" si="44"/>
        <v>Tốt</v>
      </c>
      <c r="I688" s="117">
        <f t="shared" si="47"/>
        <v>81</v>
      </c>
      <c r="J688" s="51" t="str">
        <f t="shared" si="45"/>
        <v>Tốt</v>
      </c>
      <c r="K688" s="111" t="s">
        <v>655</v>
      </c>
      <c r="L688" s="226"/>
      <c r="M688" s="16" t="s">
        <v>342</v>
      </c>
    </row>
    <row r="689" spans="1:13" s="16" customFormat="1" ht="18" customHeight="1" x14ac:dyDescent="0.25">
      <c r="A689" s="130">
        <v>682</v>
      </c>
      <c r="B689" s="144">
        <v>22</v>
      </c>
      <c r="C689" s="143" t="s">
        <v>1581</v>
      </c>
      <c r="D689" s="142" t="s">
        <v>677</v>
      </c>
      <c r="E689" s="142">
        <v>83</v>
      </c>
      <c r="F689" s="51" t="str">
        <f t="shared" si="46"/>
        <v>Tốt</v>
      </c>
      <c r="G689" s="142">
        <v>81</v>
      </c>
      <c r="H689" s="51" t="str">
        <f t="shared" si="44"/>
        <v>Tốt</v>
      </c>
      <c r="I689" s="117">
        <f t="shared" si="47"/>
        <v>82</v>
      </c>
      <c r="J689" s="51" t="str">
        <f t="shared" si="45"/>
        <v>Tốt</v>
      </c>
      <c r="K689" s="111" t="s">
        <v>655</v>
      </c>
      <c r="L689" s="226"/>
      <c r="M689" s="16" t="s">
        <v>342</v>
      </c>
    </row>
    <row r="690" spans="1:13" s="16" customFormat="1" ht="18" customHeight="1" x14ac:dyDescent="0.25">
      <c r="A690" s="130">
        <v>683</v>
      </c>
      <c r="B690" s="144">
        <v>23</v>
      </c>
      <c r="C690" s="143" t="s">
        <v>1582</v>
      </c>
      <c r="D690" s="142" t="s">
        <v>678</v>
      </c>
      <c r="E690" s="142">
        <v>86</v>
      </c>
      <c r="F690" s="51" t="str">
        <f t="shared" si="46"/>
        <v>Tốt</v>
      </c>
      <c r="G690" s="142">
        <v>86</v>
      </c>
      <c r="H690" s="51" t="str">
        <f t="shared" si="44"/>
        <v>Tốt</v>
      </c>
      <c r="I690" s="117">
        <f t="shared" si="47"/>
        <v>86</v>
      </c>
      <c r="J690" s="51" t="str">
        <f t="shared" si="45"/>
        <v>Tốt</v>
      </c>
      <c r="K690" s="111" t="s">
        <v>655</v>
      </c>
      <c r="L690" s="226"/>
      <c r="M690" s="16" t="s">
        <v>342</v>
      </c>
    </row>
    <row r="691" spans="1:13" s="16" customFormat="1" ht="18" customHeight="1" x14ac:dyDescent="0.25">
      <c r="A691" s="130">
        <v>684</v>
      </c>
      <c r="B691" s="144">
        <v>24</v>
      </c>
      <c r="C691" s="143" t="s">
        <v>1583</v>
      </c>
      <c r="D691" s="142" t="s">
        <v>679</v>
      </c>
      <c r="E691" s="142">
        <v>87</v>
      </c>
      <c r="F691" s="51" t="str">
        <f t="shared" si="46"/>
        <v>Tốt</v>
      </c>
      <c r="G691" s="142">
        <v>87</v>
      </c>
      <c r="H691" s="51" t="str">
        <f t="shared" si="44"/>
        <v>Tốt</v>
      </c>
      <c r="I691" s="117">
        <f t="shared" si="47"/>
        <v>87</v>
      </c>
      <c r="J691" s="51" t="str">
        <f t="shared" si="45"/>
        <v>Tốt</v>
      </c>
      <c r="K691" s="111" t="s">
        <v>655</v>
      </c>
      <c r="L691" s="226"/>
      <c r="M691" s="16" t="s">
        <v>342</v>
      </c>
    </row>
    <row r="692" spans="1:13" s="16" customFormat="1" ht="18" customHeight="1" x14ac:dyDescent="0.25">
      <c r="A692" s="130">
        <v>685</v>
      </c>
      <c r="B692" s="144">
        <v>25</v>
      </c>
      <c r="C692" s="143" t="s">
        <v>1276</v>
      </c>
      <c r="D692" s="142" t="s">
        <v>680</v>
      </c>
      <c r="E692" s="142">
        <v>83</v>
      </c>
      <c r="F692" s="51" t="str">
        <f t="shared" si="46"/>
        <v>Tốt</v>
      </c>
      <c r="G692" s="142">
        <v>81</v>
      </c>
      <c r="H692" s="51" t="str">
        <f t="shared" si="44"/>
        <v>Tốt</v>
      </c>
      <c r="I692" s="117">
        <f t="shared" si="47"/>
        <v>82</v>
      </c>
      <c r="J692" s="51" t="str">
        <f t="shared" si="45"/>
        <v>Tốt</v>
      </c>
      <c r="K692" s="111" t="s">
        <v>655</v>
      </c>
      <c r="L692" s="226"/>
      <c r="M692" s="16" t="s">
        <v>342</v>
      </c>
    </row>
    <row r="693" spans="1:13" s="16" customFormat="1" ht="18" customHeight="1" x14ac:dyDescent="0.25">
      <c r="A693" s="130">
        <v>686</v>
      </c>
      <c r="B693" s="144">
        <v>26</v>
      </c>
      <c r="C693" s="143" t="s">
        <v>1584</v>
      </c>
      <c r="D693" s="142" t="s">
        <v>681</v>
      </c>
      <c r="E693" s="142">
        <v>85</v>
      </c>
      <c r="F693" s="51" t="str">
        <f t="shared" si="46"/>
        <v>Tốt</v>
      </c>
      <c r="G693" s="142">
        <v>79</v>
      </c>
      <c r="H693" s="51" t="str">
        <f t="shared" si="44"/>
        <v>Khá</v>
      </c>
      <c r="I693" s="117">
        <f t="shared" si="47"/>
        <v>82</v>
      </c>
      <c r="J693" s="51" t="str">
        <f t="shared" si="45"/>
        <v>Tốt</v>
      </c>
      <c r="K693" s="111" t="s">
        <v>655</v>
      </c>
      <c r="L693" s="226"/>
      <c r="M693" s="16" t="s">
        <v>342</v>
      </c>
    </row>
    <row r="694" spans="1:13" s="16" customFormat="1" ht="18" customHeight="1" x14ac:dyDescent="0.25">
      <c r="A694" s="130">
        <v>687</v>
      </c>
      <c r="B694" s="144">
        <v>27</v>
      </c>
      <c r="C694" s="143" t="s">
        <v>1585</v>
      </c>
      <c r="D694" s="142" t="s">
        <v>682</v>
      </c>
      <c r="E694" s="142">
        <v>85</v>
      </c>
      <c r="F694" s="51" t="str">
        <f t="shared" si="46"/>
        <v>Tốt</v>
      </c>
      <c r="G694" s="142">
        <v>79</v>
      </c>
      <c r="H694" s="51" t="str">
        <f t="shared" si="44"/>
        <v>Khá</v>
      </c>
      <c r="I694" s="117">
        <f t="shared" si="47"/>
        <v>82</v>
      </c>
      <c r="J694" s="51" t="str">
        <f t="shared" si="45"/>
        <v>Tốt</v>
      </c>
      <c r="K694" s="111" t="s">
        <v>655</v>
      </c>
      <c r="L694" s="226"/>
      <c r="M694" s="16" t="s">
        <v>342</v>
      </c>
    </row>
    <row r="695" spans="1:13" s="16" customFormat="1" ht="18" customHeight="1" x14ac:dyDescent="0.25">
      <c r="A695" s="130">
        <v>688</v>
      </c>
      <c r="B695" s="144">
        <v>28</v>
      </c>
      <c r="C695" s="143" t="s">
        <v>1586</v>
      </c>
      <c r="D695" s="142" t="s">
        <v>683</v>
      </c>
      <c r="E695" s="142">
        <v>86</v>
      </c>
      <c r="F695" s="51" t="str">
        <f t="shared" si="46"/>
        <v>Tốt</v>
      </c>
      <c r="G695" s="142">
        <v>83</v>
      </c>
      <c r="H695" s="51" t="str">
        <f t="shared" si="44"/>
        <v>Tốt</v>
      </c>
      <c r="I695" s="117">
        <f t="shared" si="47"/>
        <v>84.5</v>
      </c>
      <c r="J695" s="51" t="str">
        <f t="shared" si="45"/>
        <v>Tốt</v>
      </c>
      <c r="K695" s="111" t="s">
        <v>655</v>
      </c>
      <c r="L695" s="226"/>
      <c r="M695" s="16" t="s">
        <v>342</v>
      </c>
    </row>
    <row r="696" spans="1:13" s="16" customFormat="1" ht="18" customHeight="1" x14ac:dyDescent="0.25">
      <c r="A696" s="130">
        <v>689</v>
      </c>
      <c r="B696" s="144">
        <v>29</v>
      </c>
      <c r="C696" s="143" t="s">
        <v>1587</v>
      </c>
      <c r="D696" s="142" t="s">
        <v>684</v>
      </c>
      <c r="E696" s="142">
        <v>85</v>
      </c>
      <c r="F696" s="51" t="str">
        <f t="shared" si="46"/>
        <v>Tốt</v>
      </c>
      <c r="G696" s="142">
        <v>81</v>
      </c>
      <c r="H696" s="51" t="str">
        <f t="shared" si="44"/>
        <v>Tốt</v>
      </c>
      <c r="I696" s="117">
        <f t="shared" si="47"/>
        <v>83</v>
      </c>
      <c r="J696" s="51" t="str">
        <f t="shared" si="45"/>
        <v>Tốt</v>
      </c>
      <c r="K696" s="111" t="s">
        <v>655</v>
      </c>
      <c r="L696" s="226"/>
      <c r="M696" s="16" t="s">
        <v>342</v>
      </c>
    </row>
    <row r="697" spans="1:13" s="16" customFormat="1" ht="18" customHeight="1" x14ac:dyDescent="0.25">
      <c r="A697" s="130">
        <v>690</v>
      </c>
      <c r="B697" s="144">
        <v>30</v>
      </c>
      <c r="C697" s="143" t="s">
        <v>1588</v>
      </c>
      <c r="D697" s="142" t="s">
        <v>685</v>
      </c>
      <c r="E697" s="142">
        <v>83</v>
      </c>
      <c r="F697" s="51" t="str">
        <f t="shared" si="46"/>
        <v>Tốt</v>
      </c>
      <c r="G697" s="142">
        <v>83</v>
      </c>
      <c r="H697" s="51" t="str">
        <f t="shared" si="44"/>
        <v>Tốt</v>
      </c>
      <c r="I697" s="117">
        <f t="shared" si="47"/>
        <v>83</v>
      </c>
      <c r="J697" s="51" t="str">
        <f t="shared" si="45"/>
        <v>Tốt</v>
      </c>
      <c r="K697" s="111" t="s">
        <v>655</v>
      </c>
      <c r="L697" s="226"/>
      <c r="M697" s="16" t="s">
        <v>342</v>
      </c>
    </row>
    <row r="698" spans="1:13" s="16" customFormat="1" ht="18" customHeight="1" x14ac:dyDescent="0.25">
      <c r="A698" s="130">
        <v>691</v>
      </c>
      <c r="B698" s="144">
        <v>31</v>
      </c>
      <c r="C698" s="143" t="s">
        <v>1589</v>
      </c>
      <c r="D698" s="142" t="s">
        <v>686</v>
      </c>
      <c r="E698" s="142">
        <v>85</v>
      </c>
      <c r="F698" s="51" t="str">
        <f t="shared" si="46"/>
        <v>Tốt</v>
      </c>
      <c r="G698" s="142">
        <v>83</v>
      </c>
      <c r="H698" s="51" t="str">
        <f t="shared" si="44"/>
        <v>Tốt</v>
      </c>
      <c r="I698" s="117">
        <f t="shared" si="47"/>
        <v>84</v>
      </c>
      <c r="J698" s="51" t="str">
        <f t="shared" si="45"/>
        <v>Tốt</v>
      </c>
      <c r="K698" s="111" t="s">
        <v>655</v>
      </c>
      <c r="L698" s="226"/>
      <c r="M698" s="16" t="s">
        <v>342</v>
      </c>
    </row>
    <row r="699" spans="1:13" s="16" customFormat="1" ht="18" customHeight="1" x14ac:dyDescent="0.25">
      <c r="A699" s="130">
        <v>692</v>
      </c>
      <c r="B699" s="144">
        <v>32</v>
      </c>
      <c r="C699" s="143" t="s">
        <v>1590</v>
      </c>
      <c r="D699" s="142" t="s">
        <v>687</v>
      </c>
      <c r="E699" s="142">
        <v>84</v>
      </c>
      <c r="F699" s="51" t="str">
        <f t="shared" si="46"/>
        <v>Tốt</v>
      </c>
      <c r="G699" s="142">
        <v>84</v>
      </c>
      <c r="H699" s="51" t="str">
        <f t="shared" si="44"/>
        <v>Tốt</v>
      </c>
      <c r="I699" s="117">
        <f t="shared" si="47"/>
        <v>84</v>
      </c>
      <c r="J699" s="51" t="str">
        <f t="shared" si="45"/>
        <v>Tốt</v>
      </c>
      <c r="K699" s="111" t="s">
        <v>655</v>
      </c>
      <c r="L699" s="226"/>
      <c r="M699" s="16" t="s">
        <v>342</v>
      </c>
    </row>
    <row r="700" spans="1:13" s="16" customFormat="1" ht="18" customHeight="1" x14ac:dyDescent="0.25">
      <c r="A700" s="130">
        <v>693</v>
      </c>
      <c r="B700" s="144">
        <v>33</v>
      </c>
      <c r="C700" s="143" t="s">
        <v>1591</v>
      </c>
      <c r="D700" s="142" t="s">
        <v>688</v>
      </c>
      <c r="E700" s="142">
        <v>85</v>
      </c>
      <c r="F700" s="51" t="str">
        <f t="shared" si="46"/>
        <v>Tốt</v>
      </c>
      <c r="G700" s="142">
        <v>87</v>
      </c>
      <c r="H700" s="51" t="str">
        <f t="shared" si="44"/>
        <v>Tốt</v>
      </c>
      <c r="I700" s="117">
        <f t="shared" si="47"/>
        <v>86</v>
      </c>
      <c r="J700" s="51" t="str">
        <f t="shared" si="45"/>
        <v>Tốt</v>
      </c>
      <c r="K700" s="111" t="s">
        <v>655</v>
      </c>
      <c r="L700" s="226"/>
      <c r="M700" s="16" t="s">
        <v>342</v>
      </c>
    </row>
    <row r="701" spans="1:13" s="16" customFormat="1" ht="18" customHeight="1" x14ac:dyDescent="0.25">
      <c r="A701" s="130">
        <v>694</v>
      </c>
      <c r="B701" s="144">
        <v>34</v>
      </c>
      <c r="C701" s="143" t="s">
        <v>1592</v>
      </c>
      <c r="D701" s="142" t="s">
        <v>689</v>
      </c>
      <c r="E701" s="142">
        <v>85</v>
      </c>
      <c r="F701" s="51" t="str">
        <f t="shared" si="46"/>
        <v>Tốt</v>
      </c>
      <c r="G701" s="142">
        <v>81</v>
      </c>
      <c r="H701" s="51" t="str">
        <f t="shared" si="44"/>
        <v>Tốt</v>
      </c>
      <c r="I701" s="117">
        <f t="shared" ref="I701:I763" si="48">(E701+G701)/2</f>
        <v>83</v>
      </c>
      <c r="J701" s="51" t="str">
        <f t="shared" si="45"/>
        <v>Tốt</v>
      </c>
      <c r="K701" s="111" t="s">
        <v>655</v>
      </c>
      <c r="L701" s="226"/>
      <c r="M701" s="16" t="s">
        <v>342</v>
      </c>
    </row>
    <row r="702" spans="1:13" s="16" customFormat="1" ht="18" customHeight="1" x14ac:dyDescent="0.25">
      <c r="A702" s="130">
        <v>695</v>
      </c>
      <c r="B702" s="144">
        <v>35</v>
      </c>
      <c r="C702" s="143" t="s">
        <v>1593</v>
      </c>
      <c r="D702" s="142" t="s">
        <v>690</v>
      </c>
      <c r="E702" s="142">
        <v>85</v>
      </c>
      <c r="F702" s="51" t="str">
        <f t="shared" si="46"/>
        <v>Tốt</v>
      </c>
      <c r="G702" s="142">
        <v>83</v>
      </c>
      <c r="H702" s="51" t="str">
        <f t="shared" si="44"/>
        <v>Tốt</v>
      </c>
      <c r="I702" s="117">
        <f t="shared" si="48"/>
        <v>84</v>
      </c>
      <c r="J702" s="51" t="str">
        <f t="shared" si="45"/>
        <v>Tốt</v>
      </c>
      <c r="K702" s="111" t="s">
        <v>655</v>
      </c>
      <c r="L702" s="226"/>
      <c r="M702" s="16" t="s">
        <v>342</v>
      </c>
    </row>
    <row r="703" spans="1:13" s="16" customFormat="1" ht="18" customHeight="1" x14ac:dyDescent="0.25">
      <c r="A703" s="130">
        <v>696</v>
      </c>
      <c r="B703" s="144">
        <v>36</v>
      </c>
      <c r="C703" s="143" t="s">
        <v>1594</v>
      </c>
      <c r="D703" s="142" t="s">
        <v>691</v>
      </c>
      <c r="E703" s="142">
        <v>95</v>
      </c>
      <c r="F703" s="51" t="str">
        <f t="shared" si="46"/>
        <v>Xuất sắc</v>
      </c>
      <c r="G703" s="142">
        <v>90</v>
      </c>
      <c r="H703" s="51" t="str">
        <f t="shared" si="44"/>
        <v>Xuất sắc</v>
      </c>
      <c r="I703" s="117">
        <f t="shared" si="48"/>
        <v>92.5</v>
      </c>
      <c r="J703" s="51" t="str">
        <f t="shared" si="45"/>
        <v>Xuất sắc</v>
      </c>
      <c r="K703" s="111" t="s">
        <v>655</v>
      </c>
      <c r="L703" s="226"/>
      <c r="M703" s="16" t="s">
        <v>342</v>
      </c>
    </row>
    <row r="704" spans="1:13" s="16" customFormat="1" ht="18" customHeight="1" x14ac:dyDescent="0.25">
      <c r="A704" s="130">
        <v>697</v>
      </c>
      <c r="B704" s="144">
        <v>37</v>
      </c>
      <c r="C704" s="143" t="s">
        <v>1595</v>
      </c>
      <c r="D704" s="142" t="s">
        <v>692</v>
      </c>
      <c r="E704" s="142">
        <v>85</v>
      </c>
      <c r="F704" s="51" t="str">
        <f t="shared" si="46"/>
        <v>Tốt</v>
      </c>
      <c r="G704" s="142">
        <v>83</v>
      </c>
      <c r="H704" s="51" t="str">
        <f t="shared" si="44"/>
        <v>Tốt</v>
      </c>
      <c r="I704" s="117">
        <f t="shared" si="48"/>
        <v>84</v>
      </c>
      <c r="J704" s="51" t="str">
        <f t="shared" si="45"/>
        <v>Tốt</v>
      </c>
      <c r="K704" s="111" t="s">
        <v>655</v>
      </c>
      <c r="L704" s="226"/>
      <c r="M704" s="16" t="s">
        <v>342</v>
      </c>
    </row>
    <row r="705" spans="1:13" s="16" customFormat="1" ht="18" customHeight="1" x14ac:dyDescent="0.25">
      <c r="A705" s="130">
        <v>698</v>
      </c>
      <c r="B705" s="144">
        <v>38</v>
      </c>
      <c r="C705" s="143" t="s">
        <v>1596</v>
      </c>
      <c r="D705" s="142" t="s">
        <v>693</v>
      </c>
      <c r="E705" s="142">
        <v>83</v>
      </c>
      <c r="F705" s="51" t="str">
        <f t="shared" si="46"/>
        <v>Tốt</v>
      </c>
      <c r="G705" s="142">
        <v>79</v>
      </c>
      <c r="H705" s="51" t="str">
        <f t="shared" si="44"/>
        <v>Khá</v>
      </c>
      <c r="I705" s="117">
        <f t="shared" si="48"/>
        <v>81</v>
      </c>
      <c r="J705" s="51" t="str">
        <f t="shared" si="45"/>
        <v>Tốt</v>
      </c>
      <c r="K705" s="111" t="s">
        <v>655</v>
      </c>
      <c r="L705" s="226"/>
      <c r="M705" s="16" t="s">
        <v>342</v>
      </c>
    </row>
    <row r="706" spans="1:13" s="16" customFormat="1" ht="18" customHeight="1" x14ac:dyDescent="0.25">
      <c r="A706" s="130">
        <v>699</v>
      </c>
      <c r="B706" s="144">
        <v>39</v>
      </c>
      <c r="C706" s="143" t="s">
        <v>1597</v>
      </c>
      <c r="D706" s="142" t="s">
        <v>694</v>
      </c>
      <c r="E706" s="142">
        <v>84</v>
      </c>
      <c r="F706" s="51" t="str">
        <f t="shared" si="46"/>
        <v>Tốt</v>
      </c>
      <c r="G706" s="142">
        <v>84</v>
      </c>
      <c r="H706" s="51" t="str">
        <f t="shared" si="44"/>
        <v>Tốt</v>
      </c>
      <c r="I706" s="117">
        <f t="shared" si="48"/>
        <v>84</v>
      </c>
      <c r="J706" s="51" t="str">
        <f t="shared" si="45"/>
        <v>Tốt</v>
      </c>
      <c r="K706" s="111" t="s">
        <v>655</v>
      </c>
      <c r="L706" s="226"/>
      <c r="M706" s="16" t="s">
        <v>342</v>
      </c>
    </row>
    <row r="707" spans="1:13" s="16" customFormat="1" ht="18" customHeight="1" x14ac:dyDescent="0.25">
      <c r="A707" s="130">
        <v>700</v>
      </c>
      <c r="B707" s="144">
        <v>40</v>
      </c>
      <c r="C707" s="143" t="s">
        <v>1598</v>
      </c>
      <c r="D707" s="142" t="s">
        <v>695</v>
      </c>
      <c r="E707" s="142">
        <v>84</v>
      </c>
      <c r="F707" s="51" t="str">
        <f t="shared" si="46"/>
        <v>Tốt</v>
      </c>
      <c r="G707" s="142">
        <v>86</v>
      </c>
      <c r="H707" s="51" t="str">
        <f t="shared" si="44"/>
        <v>Tốt</v>
      </c>
      <c r="I707" s="117">
        <f t="shared" si="48"/>
        <v>85</v>
      </c>
      <c r="J707" s="51" t="str">
        <f t="shared" si="45"/>
        <v>Tốt</v>
      </c>
      <c r="K707" s="111" t="s">
        <v>655</v>
      </c>
      <c r="L707" s="226"/>
      <c r="M707" s="16" t="s">
        <v>342</v>
      </c>
    </row>
    <row r="708" spans="1:13" s="16" customFormat="1" ht="18" customHeight="1" x14ac:dyDescent="0.25">
      <c r="A708" s="130">
        <v>701</v>
      </c>
      <c r="B708" s="144">
        <v>41</v>
      </c>
      <c r="C708" s="143" t="s">
        <v>156</v>
      </c>
      <c r="D708" s="142" t="s">
        <v>696</v>
      </c>
      <c r="E708" s="142">
        <v>83</v>
      </c>
      <c r="F708" s="51" t="str">
        <f t="shared" si="46"/>
        <v>Tốt</v>
      </c>
      <c r="G708" s="142">
        <v>85</v>
      </c>
      <c r="H708" s="51" t="str">
        <f t="shared" si="44"/>
        <v>Tốt</v>
      </c>
      <c r="I708" s="117">
        <f t="shared" si="48"/>
        <v>84</v>
      </c>
      <c r="J708" s="51" t="str">
        <f t="shared" si="45"/>
        <v>Tốt</v>
      </c>
      <c r="K708" s="111" t="s">
        <v>655</v>
      </c>
      <c r="L708" s="226"/>
      <c r="M708" s="16" t="s">
        <v>342</v>
      </c>
    </row>
    <row r="709" spans="1:13" s="16" customFormat="1" ht="18" customHeight="1" x14ac:dyDescent="0.25">
      <c r="A709" s="130">
        <v>702</v>
      </c>
      <c r="B709" s="144">
        <v>42</v>
      </c>
      <c r="C709" s="143" t="s">
        <v>1599</v>
      </c>
      <c r="D709" s="142" t="s">
        <v>697</v>
      </c>
      <c r="E709" s="142">
        <v>83</v>
      </c>
      <c r="F709" s="51" t="str">
        <f t="shared" si="46"/>
        <v>Tốt</v>
      </c>
      <c r="G709" s="142">
        <v>81</v>
      </c>
      <c r="H709" s="51" t="str">
        <f t="shared" si="44"/>
        <v>Tốt</v>
      </c>
      <c r="I709" s="117">
        <f t="shared" si="48"/>
        <v>82</v>
      </c>
      <c r="J709" s="51" t="str">
        <f t="shared" si="45"/>
        <v>Tốt</v>
      </c>
      <c r="K709" s="111" t="s">
        <v>655</v>
      </c>
      <c r="L709" s="226"/>
      <c r="M709" s="16" t="s">
        <v>342</v>
      </c>
    </row>
    <row r="710" spans="1:13" s="16" customFormat="1" ht="18" customHeight="1" x14ac:dyDescent="0.25">
      <c r="A710" s="130">
        <v>703</v>
      </c>
      <c r="B710" s="144">
        <v>43</v>
      </c>
      <c r="C710" s="143" t="s">
        <v>1600</v>
      </c>
      <c r="D710" s="142" t="s">
        <v>698</v>
      </c>
      <c r="E710" s="142">
        <v>84</v>
      </c>
      <c r="F710" s="51" t="str">
        <f t="shared" si="46"/>
        <v>Tốt</v>
      </c>
      <c r="G710" s="142">
        <v>86</v>
      </c>
      <c r="H710" s="51" t="str">
        <f t="shared" si="44"/>
        <v>Tốt</v>
      </c>
      <c r="I710" s="117">
        <f t="shared" si="48"/>
        <v>85</v>
      </c>
      <c r="J710" s="51" t="str">
        <f t="shared" si="45"/>
        <v>Tốt</v>
      </c>
      <c r="K710" s="111" t="s">
        <v>655</v>
      </c>
      <c r="L710" s="226"/>
      <c r="M710" s="16" t="s">
        <v>342</v>
      </c>
    </row>
    <row r="711" spans="1:13" s="16" customFormat="1" ht="18" customHeight="1" x14ac:dyDescent="0.25">
      <c r="A711" s="130">
        <v>704</v>
      </c>
      <c r="B711" s="144">
        <v>44</v>
      </c>
      <c r="C711" s="143" t="s">
        <v>1601</v>
      </c>
      <c r="D711" s="142" t="s">
        <v>699</v>
      </c>
      <c r="E711" s="142">
        <v>81</v>
      </c>
      <c r="F711" s="51" t="str">
        <f t="shared" si="46"/>
        <v>Tốt</v>
      </c>
      <c r="G711" s="142">
        <v>81</v>
      </c>
      <c r="H711" s="51" t="str">
        <f t="shared" si="44"/>
        <v>Tốt</v>
      </c>
      <c r="I711" s="117">
        <f t="shared" si="48"/>
        <v>81</v>
      </c>
      <c r="J711" s="51" t="str">
        <f t="shared" si="45"/>
        <v>Tốt</v>
      </c>
      <c r="K711" s="111" t="s">
        <v>655</v>
      </c>
      <c r="L711" s="226"/>
      <c r="M711" s="16" t="s">
        <v>342</v>
      </c>
    </row>
    <row r="712" spans="1:13" s="16" customFormat="1" ht="18" customHeight="1" x14ac:dyDescent="0.25">
      <c r="A712" s="130">
        <v>705</v>
      </c>
      <c r="B712" s="144">
        <v>45</v>
      </c>
      <c r="C712" s="143" t="s">
        <v>1602</v>
      </c>
      <c r="D712" s="142" t="s">
        <v>700</v>
      </c>
      <c r="E712" s="142">
        <v>88</v>
      </c>
      <c r="F712" s="51" t="str">
        <f t="shared" si="46"/>
        <v>Tốt</v>
      </c>
      <c r="G712" s="142">
        <v>88</v>
      </c>
      <c r="H712" s="51" t="str">
        <f t="shared" ref="H712:H775" si="49">IF(G712&gt;=90,"Xuất sắc",IF(AND(G712&lt;90,G712&gt;=80),"Tốt",IF(AND(G712&lt;80,G712&gt;=65),"Khá",IF(AND(G712&lt;65,G712&gt;=50),"Trung bình",IF(AND(G712&lt;50,G712&gt;=35),"Yếu",IF(AND(G712&lt;35,G712&gt;=1),"Kém",IF(AND(G712&lt;1),"Không xếp loại")))))))</f>
        <v>Tốt</v>
      </c>
      <c r="I712" s="117">
        <f t="shared" si="48"/>
        <v>88</v>
      </c>
      <c r="J712" s="51" t="str">
        <f t="shared" ref="J712:J775" si="50">IF(I712&gt;=90,"Xuất sắc",IF(AND(I712&lt;90,I712&gt;=80),"Tốt",IF(AND(I712&lt;80,I712&gt;=65),"Khá",IF(AND(I712&lt;65,I712&gt;=50),"Trung bình",IF(AND(I712&lt;50,I712&gt;=35),"Yếu",IF(AND(I712&lt;35,I712&gt;=1),"Kém",IF(AND(I712&lt;1),"Không xếp loại")))))))</f>
        <v>Tốt</v>
      </c>
      <c r="K712" s="111" t="s">
        <v>655</v>
      </c>
      <c r="L712" s="226"/>
      <c r="M712" s="16" t="s">
        <v>342</v>
      </c>
    </row>
    <row r="713" spans="1:13" s="16" customFormat="1" ht="18" customHeight="1" x14ac:dyDescent="0.25">
      <c r="A713" s="130">
        <v>706</v>
      </c>
      <c r="B713" s="144">
        <v>46</v>
      </c>
      <c r="C713" s="143" t="s">
        <v>1603</v>
      </c>
      <c r="D713" s="142" t="s">
        <v>701</v>
      </c>
      <c r="E713" s="142">
        <v>85</v>
      </c>
      <c r="F713" s="51" t="str">
        <f t="shared" ref="F713:F776" si="51">IF(E713&gt;=90,"Xuất sắc",IF(AND(E713&lt;90,E713&gt;=80),"Tốt",IF(AND(E713&lt;80,E713&gt;=65),"Khá",IF(AND(E713&lt;65,E713&gt;=50),"Trung bình",IF(AND(E713&lt;50,E713&gt;=35),"Yếu",IF(AND(E713&lt;35,E713&gt;=1),"Kém",IF(AND(E713&lt;1),"Không xếp loại")))))))</f>
        <v>Tốt</v>
      </c>
      <c r="G713" s="142">
        <v>85</v>
      </c>
      <c r="H713" s="51" t="str">
        <f t="shared" si="49"/>
        <v>Tốt</v>
      </c>
      <c r="I713" s="117">
        <f t="shared" si="48"/>
        <v>85</v>
      </c>
      <c r="J713" s="51" t="str">
        <f t="shared" si="50"/>
        <v>Tốt</v>
      </c>
      <c r="K713" s="111" t="s">
        <v>655</v>
      </c>
      <c r="L713" s="226"/>
      <c r="M713" s="16" t="s">
        <v>342</v>
      </c>
    </row>
    <row r="714" spans="1:13" s="16" customFormat="1" ht="18" customHeight="1" x14ac:dyDescent="0.25">
      <c r="A714" s="130">
        <v>707</v>
      </c>
      <c r="B714" s="144">
        <v>47</v>
      </c>
      <c r="C714" s="143" t="s">
        <v>1604</v>
      </c>
      <c r="D714" s="142" t="s">
        <v>702</v>
      </c>
      <c r="E714" s="142">
        <v>82</v>
      </c>
      <c r="F714" s="51" t="str">
        <f t="shared" si="51"/>
        <v>Tốt</v>
      </c>
      <c r="G714" s="142">
        <v>79</v>
      </c>
      <c r="H714" s="51" t="str">
        <f t="shared" si="49"/>
        <v>Khá</v>
      </c>
      <c r="I714" s="117">
        <f t="shared" si="48"/>
        <v>80.5</v>
      </c>
      <c r="J714" s="51" t="str">
        <f t="shared" si="50"/>
        <v>Tốt</v>
      </c>
      <c r="K714" s="111" t="s">
        <v>655</v>
      </c>
      <c r="L714" s="226"/>
      <c r="M714" s="16" t="s">
        <v>342</v>
      </c>
    </row>
    <row r="715" spans="1:13" s="16" customFormat="1" ht="18" customHeight="1" x14ac:dyDescent="0.25">
      <c r="A715" s="130">
        <v>708</v>
      </c>
      <c r="B715" s="144">
        <v>48</v>
      </c>
      <c r="C715" s="143" t="s">
        <v>1605</v>
      </c>
      <c r="D715" s="142" t="s">
        <v>703</v>
      </c>
      <c r="E715" s="142">
        <v>85</v>
      </c>
      <c r="F715" s="51" t="str">
        <f t="shared" si="51"/>
        <v>Tốt</v>
      </c>
      <c r="G715" s="142">
        <v>79</v>
      </c>
      <c r="H715" s="51" t="str">
        <f t="shared" si="49"/>
        <v>Khá</v>
      </c>
      <c r="I715" s="117">
        <f t="shared" si="48"/>
        <v>82</v>
      </c>
      <c r="J715" s="51" t="str">
        <f t="shared" si="50"/>
        <v>Tốt</v>
      </c>
      <c r="K715" s="111" t="s">
        <v>655</v>
      </c>
      <c r="L715" s="226"/>
      <c r="M715" s="16" t="s">
        <v>342</v>
      </c>
    </row>
    <row r="716" spans="1:13" s="16" customFormat="1" ht="18" customHeight="1" x14ac:dyDescent="0.25">
      <c r="A716" s="130">
        <v>709</v>
      </c>
      <c r="B716" s="144">
        <v>49</v>
      </c>
      <c r="C716" s="143" t="s">
        <v>1606</v>
      </c>
      <c r="D716" s="142" t="s">
        <v>704</v>
      </c>
      <c r="E716" s="142">
        <v>85</v>
      </c>
      <c r="F716" s="51" t="str">
        <f t="shared" si="51"/>
        <v>Tốt</v>
      </c>
      <c r="G716" s="142">
        <v>87</v>
      </c>
      <c r="H716" s="51" t="str">
        <f t="shared" si="49"/>
        <v>Tốt</v>
      </c>
      <c r="I716" s="117">
        <f t="shared" si="48"/>
        <v>86</v>
      </c>
      <c r="J716" s="51" t="str">
        <f t="shared" si="50"/>
        <v>Tốt</v>
      </c>
      <c r="K716" s="111" t="s">
        <v>655</v>
      </c>
      <c r="L716" s="226"/>
      <c r="M716" s="16" t="s">
        <v>342</v>
      </c>
    </row>
    <row r="717" spans="1:13" s="16" customFormat="1" ht="18" customHeight="1" x14ac:dyDescent="0.25">
      <c r="A717" s="130">
        <v>710</v>
      </c>
      <c r="B717" s="144">
        <v>50</v>
      </c>
      <c r="C717" s="143" t="s">
        <v>1607</v>
      </c>
      <c r="D717" s="142" t="s">
        <v>705</v>
      </c>
      <c r="E717" s="142">
        <v>82</v>
      </c>
      <c r="F717" s="51" t="str">
        <f t="shared" si="51"/>
        <v>Tốt</v>
      </c>
      <c r="G717" s="142">
        <v>82</v>
      </c>
      <c r="H717" s="51" t="str">
        <f t="shared" si="49"/>
        <v>Tốt</v>
      </c>
      <c r="I717" s="117">
        <f t="shared" si="48"/>
        <v>82</v>
      </c>
      <c r="J717" s="51" t="str">
        <f t="shared" si="50"/>
        <v>Tốt</v>
      </c>
      <c r="K717" s="111" t="s">
        <v>655</v>
      </c>
      <c r="L717" s="226"/>
      <c r="M717" s="16" t="s">
        <v>342</v>
      </c>
    </row>
    <row r="718" spans="1:13" s="16" customFormat="1" ht="18" customHeight="1" x14ac:dyDescent="0.25">
      <c r="A718" s="130">
        <v>711</v>
      </c>
      <c r="B718" s="144">
        <v>51</v>
      </c>
      <c r="C718" s="143" t="s">
        <v>870</v>
      </c>
      <c r="D718" s="142" t="s">
        <v>706</v>
      </c>
      <c r="E718" s="142">
        <v>82</v>
      </c>
      <c r="F718" s="51" t="str">
        <f t="shared" si="51"/>
        <v>Tốt</v>
      </c>
      <c r="G718" s="142">
        <v>80</v>
      </c>
      <c r="H718" s="51" t="str">
        <f t="shared" si="49"/>
        <v>Tốt</v>
      </c>
      <c r="I718" s="117">
        <f t="shared" si="48"/>
        <v>81</v>
      </c>
      <c r="J718" s="51" t="str">
        <f t="shared" si="50"/>
        <v>Tốt</v>
      </c>
      <c r="K718" s="111" t="s">
        <v>655</v>
      </c>
      <c r="L718" s="226"/>
      <c r="M718" s="16" t="s">
        <v>342</v>
      </c>
    </row>
    <row r="719" spans="1:13" s="16" customFormat="1" ht="18" customHeight="1" x14ac:dyDescent="0.25">
      <c r="A719" s="130">
        <v>712</v>
      </c>
      <c r="B719" s="144">
        <v>52</v>
      </c>
      <c r="C719" s="143" t="s">
        <v>1608</v>
      </c>
      <c r="D719" s="142" t="s">
        <v>707</v>
      </c>
      <c r="E719" s="142">
        <v>84</v>
      </c>
      <c r="F719" s="51" t="str">
        <f t="shared" si="51"/>
        <v>Tốt</v>
      </c>
      <c r="G719" s="142">
        <v>80</v>
      </c>
      <c r="H719" s="51" t="str">
        <f t="shared" si="49"/>
        <v>Tốt</v>
      </c>
      <c r="I719" s="117">
        <f t="shared" si="48"/>
        <v>82</v>
      </c>
      <c r="J719" s="51" t="str">
        <f t="shared" si="50"/>
        <v>Tốt</v>
      </c>
      <c r="K719" s="111" t="s">
        <v>655</v>
      </c>
      <c r="L719" s="226"/>
      <c r="M719" s="16" t="s">
        <v>342</v>
      </c>
    </row>
    <row r="720" spans="1:13" s="16" customFormat="1" ht="18" customHeight="1" x14ac:dyDescent="0.25">
      <c r="A720" s="130">
        <v>713</v>
      </c>
      <c r="B720" s="144">
        <v>53</v>
      </c>
      <c r="C720" s="143" t="s">
        <v>1515</v>
      </c>
      <c r="D720" s="142" t="s">
        <v>708</v>
      </c>
      <c r="E720" s="142">
        <v>82</v>
      </c>
      <c r="F720" s="51" t="str">
        <f t="shared" si="51"/>
        <v>Tốt</v>
      </c>
      <c r="G720" s="142">
        <v>79</v>
      </c>
      <c r="H720" s="51" t="str">
        <f t="shared" si="49"/>
        <v>Khá</v>
      </c>
      <c r="I720" s="117">
        <f t="shared" si="48"/>
        <v>80.5</v>
      </c>
      <c r="J720" s="51" t="str">
        <f t="shared" si="50"/>
        <v>Tốt</v>
      </c>
      <c r="K720" s="111" t="s">
        <v>655</v>
      </c>
      <c r="L720" s="226"/>
      <c r="M720" s="16" t="s">
        <v>342</v>
      </c>
    </row>
    <row r="721" spans="1:13" s="16" customFormat="1" ht="18" customHeight="1" x14ac:dyDescent="0.25">
      <c r="A721" s="130">
        <v>714</v>
      </c>
      <c r="B721" s="144">
        <v>54</v>
      </c>
      <c r="C721" s="143" t="s">
        <v>1609</v>
      </c>
      <c r="D721" s="142" t="s">
        <v>709</v>
      </c>
      <c r="E721" s="142">
        <v>80</v>
      </c>
      <c r="F721" s="51" t="str">
        <f t="shared" si="51"/>
        <v>Tốt</v>
      </c>
      <c r="G721" s="142">
        <v>82</v>
      </c>
      <c r="H721" s="51" t="str">
        <f t="shared" si="49"/>
        <v>Tốt</v>
      </c>
      <c r="I721" s="117">
        <f t="shared" si="48"/>
        <v>81</v>
      </c>
      <c r="J721" s="51" t="str">
        <f t="shared" si="50"/>
        <v>Tốt</v>
      </c>
      <c r="K721" s="111" t="s">
        <v>655</v>
      </c>
      <c r="L721" s="226"/>
      <c r="M721" s="16" t="s">
        <v>342</v>
      </c>
    </row>
    <row r="722" spans="1:13" s="16" customFormat="1" ht="18" customHeight="1" x14ac:dyDescent="0.25">
      <c r="A722" s="130">
        <v>715</v>
      </c>
      <c r="B722" s="144">
        <v>1</v>
      </c>
      <c r="C722" s="143" t="s">
        <v>1610</v>
      </c>
      <c r="D722" s="142" t="s">
        <v>711</v>
      </c>
      <c r="E722" s="142">
        <v>86</v>
      </c>
      <c r="F722" s="51" t="str">
        <f t="shared" si="51"/>
        <v>Tốt</v>
      </c>
      <c r="G722" s="142">
        <v>84</v>
      </c>
      <c r="H722" s="51" t="str">
        <f t="shared" si="49"/>
        <v>Tốt</v>
      </c>
      <c r="I722" s="117">
        <f t="shared" si="48"/>
        <v>85</v>
      </c>
      <c r="J722" s="51" t="str">
        <f t="shared" si="50"/>
        <v>Tốt</v>
      </c>
      <c r="K722" s="111" t="s">
        <v>710</v>
      </c>
      <c r="L722" s="226"/>
      <c r="M722" s="16" t="s">
        <v>342</v>
      </c>
    </row>
    <row r="723" spans="1:13" s="16" customFormat="1" ht="18" customHeight="1" x14ac:dyDescent="0.25">
      <c r="A723" s="130">
        <v>716</v>
      </c>
      <c r="B723" s="144">
        <v>2</v>
      </c>
      <c r="C723" s="143" t="s">
        <v>1611</v>
      </c>
      <c r="D723" s="142" t="s">
        <v>712</v>
      </c>
      <c r="E723" s="142">
        <v>85</v>
      </c>
      <c r="F723" s="51" t="str">
        <f t="shared" si="51"/>
        <v>Tốt</v>
      </c>
      <c r="G723" s="142">
        <v>79</v>
      </c>
      <c r="H723" s="51" t="str">
        <f t="shared" si="49"/>
        <v>Khá</v>
      </c>
      <c r="I723" s="117">
        <f t="shared" si="48"/>
        <v>82</v>
      </c>
      <c r="J723" s="51" t="str">
        <f t="shared" si="50"/>
        <v>Tốt</v>
      </c>
      <c r="K723" s="111" t="s">
        <v>710</v>
      </c>
      <c r="L723" s="226"/>
      <c r="M723" s="16" t="s">
        <v>342</v>
      </c>
    </row>
    <row r="724" spans="1:13" s="16" customFormat="1" ht="18" customHeight="1" x14ac:dyDescent="0.25">
      <c r="A724" s="130">
        <v>717</v>
      </c>
      <c r="B724" s="144">
        <v>3</v>
      </c>
      <c r="C724" s="143" t="s">
        <v>1612</v>
      </c>
      <c r="D724" s="142" t="s">
        <v>713</v>
      </c>
      <c r="E724" s="142">
        <v>95</v>
      </c>
      <c r="F724" s="51" t="str">
        <f t="shared" si="51"/>
        <v>Xuất sắc</v>
      </c>
      <c r="G724" s="142">
        <v>95</v>
      </c>
      <c r="H724" s="51" t="str">
        <f t="shared" si="49"/>
        <v>Xuất sắc</v>
      </c>
      <c r="I724" s="117">
        <f t="shared" si="48"/>
        <v>95</v>
      </c>
      <c r="J724" s="51" t="str">
        <f t="shared" si="50"/>
        <v>Xuất sắc</v>
      </c>
      <c r="K724" s="111" t="s">
        <v>710</v>
      </c>
      <c r="L724" s="226"/>
      <c r="M724" s="16" t="s">
        <v>342</v>
      </c>
    </row>
    <row r="725" spans="1:13" s="16" customFormat="1" ht="18" customHeight="1" x14ac:dyDescent="0.25">
      <c r="A725" s="130">
        <v>718</v>
      </c>
      <c r="B725" s="144">
        <v>4</v>
      </c>
      <c r="C725" s="143" t="s">
        <v>1613</v>
      </c>
      <c r="D725" s="142" t="s">
        <v>714</v>
      </c>
      <c r="E725" s="142">
        <v>85</v>
      </c>
      <c r="F725" s="51" t="str">
        <f t="shared" si="51"/>
        <v>Tốt</v>
      </c>
      <c r="G725" s="142">
        <v>85</v>
      </c>
      <c r="H725" s="51" t="str">
        <f t="shared" si="49"/>
        <v>Tốt</v>
      </c>
      <c r="I725" s="117">
        <f t="shared" si="48"/>
        <v>85</v>
      </c>
      <c r="J725" s="51" t="str">
        <f t="shared" si="50"/>
        <v>Tốt</v>
      </c>
      <c r="K725" s="111" t="s">
        <v>710</v>
      </c>
      <c r="L725" s="226"/>
      <c r="M725" s="16" t="s">
        <v>342</v>
      </c>
    </row>
    <row r="726" spans="1:13" s="16" customFormat="1" ht="18" customHeight="1" x14ac:dyDescent="0.25">
      <c r="A726" s="130">
        <v>719</v>
      </c>
      <c r="B726" s="144">
        <v>5</v>
      </c>
      <c r="C726" s="143" t="s">
        <v>1614</v>
      </c>
      <c r="D726" s="142" t="s">
        <v>715</v>
      </c>
      <c r="E726" s="142">
        <v>81</v>
      </c>
      <c r="F726" s="51" t="str">
        <f t="shared" si="51"/>
        <v>Tốt</v>
      </c>
      <c r="G726" s="142">
        <v>85</v>
      </c>
      <c r="H726" s="51" t="str">
        <f t="shared" si="49"/>
        <v>Tốt</v>
      </c>
      <c r="I726" s="117">
        <f t="shared" si="48"/>
        <v>83</v>
      </c>
      <c r="J726" s="51" t="str">
        <f t="shared" si="50"/>
        <v>Tốt</v>
      </c>
      <c r="K726" s="111" t="s">
        <v>710</v>
      </c>
      <c r="L726" s="226"/>
      <c r="M726" s="16" t="s">
        <v>342</v>
      </c>
    </row>
    <row r="727" spans="1:13" s="16" customFormat="1" ht="18" customHeight="1" x14ac:dyDescent="0.25">
      <c r="A727" s="130">
        <v>720</v>
      </c>
      <c r="B727" s="144">
        <v>6</v>
      </c>
      <c r="C727" s="143" t="s">
        <v>1615</v>
      </c>
      <c r="D727" s="142" t="s">
        <v>716</v>
      </c>
      <c r="E727" s="142">
        <v>82</v>
      </c>
      <c r="F727" s="51" t="str">
        <f t="shared" si="51"/>
        <v>Tốt</v>
      </c>
      <c r="G727" s="142">
        <v>82</v>
      </c>
      <c r="H727" s="51" t="str">
        <f t="shared" si="49"/>
        <v>Tốt</v>
      </c>
      <c r="I727" s="117">
        <f t="shared" si="48"/>
        <v>82</v>
      </c>
      <c r="J727" s="51" t="str">
        <f t="shared" si="50"/>
        <v>Tốt</v>
      </c>
      <c r="K727" s="111" t="s">
        <v>710</v>
      </c>
      <c r="L727" s="226"/>
      <c r="M727" s="16" t="s">
        <v>342</v>
      </c>
    </row>
    <row r="728" spans="1:13" s="16" customFormat="1" ht="18" customHeight="1" x14ac:dyDescent="0.25">
      <c r="A728" s="130">
        <v>721</v>
      </c>
      <c r="B728" s="144">
        <v>7</v>
      </c>
      <c r="C728" s="143" t="s">
        <v>183</v>
      </c>
      <c r="D728" s="142" t="s">
        <v>717</v>
      </c>
      <c r="E728" s="142">
        <v>84</v>
      </c>
      <c r="F728" s="51" t="str">
        <f t="shared" si="51"/>
        <v>Tốt</v>
      </c>
      <c r="G728" s="142">
        <v>82</v>
      </c>
      <c r="H728" s="51" t="str">
        <f t="shared" si="49"/>
        <v>Tốt</v>
      </c>
      <c r="I728" s="117">
        <f t="shared" si="48"/>
        <v>83</v>
      </c>
      <c r="J728" s="51" t="str">
        <f t="shared" si="50"/>
        <v>Tốt</v>
      </c>
      <c r="K728" s="111" t="s">
        <v>710</v>
      </c>
      <c r="L728" s="226"/>
      <c r="M728" s="16" t="s">
        <v>342</v>
      </c>
    </row>
    <row r="729" spans="1:13" s="16" customFormat="1" ht="18" customHeight="1" x14ac:dyDescent="0.25">
      <c r="A729" s="130">
        <v>722</v>
      </c>
      <c r="B729" s="144">
        <v>8</v>
      </c>
      <c r="C729" s="143" t="s">
        <v>1567</v>
      </c>
      <c r="D729" s="142" t="s">
        <v>718</v>
      </c>
      <c r="E729" s="142">
        <v>80</v>
      </c>
      <c r="F729" s="51" t="str">
        <f t="shared" si="51"/>
        <v>Tốt</v>
      </c>
      <c r="G729" s="142">
        <v>80</v>
      </c>
      <c r="H729" s="51" t="str">
        <f t="shared" si="49"/>
        <v>Tốt</v>
      </c>
      <c r="I729" s="117">
        <f t="shared" si="48"/>
        <v>80</v>
      </c>
      <c r="J729" s="51" t="str">
        <f t="shared" si="50"/>
        <v>Tốt</v>
      </c>
      <c r="K729" s="111" t="s">
        <v>710</v>
      </c>
      <c r="L729" s="226"/>
      <c r="M729" s="16" t="s">
        <v>342</v>
      </c>
    </row>
    <row r="730" spans="1:13" s="16" customFormat="1" ht="18" customHeight="1" x14ac:dyDescent="0.25">
      <c r="A730" s="130">
        <v>723</v>
      </c>
      <c r="B730" s="144">
        <v>9</v>
      </c>
      <c r="C730" s="143" t="s">
        <v>1616</v>
      </c>
      <c r="D730" s="142" t="s">
        <v>719</v>
      </c>
      <c r="E730" s="142">
        <v>83</v>
      </c>
      <c r="F730" s="51" t="str">
        <f t="shared" si="51"/>
        <v>Tốt</v>
      </c>
      <c r="G730" s="142">
        <v>79</v>
      </c>
      <c r="H730" s="51" t="str">
        <f t="shared" si="49"/>
        <v>Khá</v>
      </c>
      <c r="I730" s="117">
        <f t="shared" si="48"/>
        <v>81</v>
      </c>
      <c r="J730" s="51" t="str">
        <f t="shared" si="50"/>
        <v>Tốt</v>
      </c>
      <c r="K730" s="111" t="s">
        <v>710</v>
      </c>
      <c r="L730" s="226"/>
      <c r="M730" s="16" t="s">
        <v>342</v>
      </c>
    </row>
    <row r="731" spans="1:13" s="16" customFormat="1" ht="18" customHeight="1" x14ac:dyDescent="0.25">
      <c r="A731" s="130">
        <v>724</v>
      </c>
      <c r="B731" s="144">
        <v>10</v>
      </c>
      <c r="C731" s="143" t="s">
        <v>1617</v>
      </c>
      <c r="D731" s="142">
        <v>1805231138</v>
      </c>
      <c r="E731" s="142"/>
      <c r="F731" s="51" t="str">
        <f t="shared" si="51"/>
        <v>Không xếp loại</v>
      </c>
      <c r="G731" s="142"/>
      <c r="H731" s="51" t="str">
        <f t="shared" si="49"/>
        <v>Không xếp loại</v>
      </c>
      <c r="I731" s="117"/>
      <c r="J731" s="51" t="str">
        <f t="shared" si="50"/>
        <v>Không xếp loại</v>
      </c>
      <c r="K731" s="111" t="s">
        <v>710</v>
      </c>
      <c r="L731" s="226" t="s">
        <v>654</v>
      </c>
      <c r="M731" s="16" t="s">
        <v>342</v>
      </c>
    </row>
    <row r="732" spans="1:13" s="16" customFormat="1" ht="18" customHeight="1" x14ac:dyDescent="0.25">
      <c r="A732" s="130">
        <v>725</v>
      </c>
      <c r="B732" s="144">
        <v>11</v>
      </c>
      <c r="C732" s="143" t="s">
        <v>1618</v>
      </c>
      <c r="D732" s="142" t="s">
        <v>720</v>
      </c>
      <c r="E732" s="142">
        <v>82</v>
      </c>
      <c r="F732" s="51" t="str">
        <f t="shared" si="51"/>
        <v>Tốt</v>
      </c>
      <c r="G732" s="142">
        <v>79</v>
      </c>
      <c r="H732" s="51" t="str">
        <f t="shared" si="49"/>
        <v>Khá</v>
      </c>
      <c r="I732" s="117">
        <f t="shared" si="48"/>
        <v>80.5</v>
      </c>
      <c r="J732" s="51" t="str">
        <f t="shared" si="50"/>
        <v>Tốt</v>
      </c>
      <c r="K732" s="111" t="s">
        <v>710</v>
      </c>
      <c r="L732" s="226"/>
      <c r="M732" s="16" t="s">
        <v>342</v>
      </c>
    </row>
    <row r="733" spans="1:13" s="16" customFormat="1" ht="18" customHeight="1" x14ac:dyDescent="0.25">
      <c r="A733" s="130">
        <v>726</v>
      </c>
      <c r="B733" s="144">
        <v>12</v>
      </c>
      <c r="C733" s="143" t="s">
        <v>1619</v>
      </c>
      <c r="D733" s="142" t="s">
        <v>721</v>
      </c>
      <c r="E733" s="142">
        <v>83</v>
      </c>
      <c r="F733" s="51" t="str">
        <f t="shared" si="51"/>
        <v>Tốt</v>
      </c>
      <c r="G733" s="142">
        <v>83</v>
      </c>
      <c r="H733" s="51" t="str">
        <f t="shared" si="49"/>
        <v>Tốt</v>
      </c>
      <c r="I733" s="117">
        <f t="shared" si="48"/>
        <v>83</v>
      </c>
      <c r="J733" s="51" t="str">
        <f t="shared" si="50"/>
        <v>Tốt</v>
      </c>
      <c r="K733" s="111" t="s">
        <v>710</v>
      </c>
      <c r="L733" s="226"/>
      <c r="M733" s="16" t="s">
        <v>342</v>
      </c>
    </row>
    <row r="734" spans="1:13" s="16" customFormat="1" ht="18" customHeight="1" x14ac:dyDescent="0.25">
      <c r="A734" s="130">
        <v>727</v>
      </c>
      <c r="B734" s="144">
        <v>13</v>
      </c>
      <c r="C734" s="143" t="s">
        <v>1620</v>
      </c>
      <c r="D734" s="142" t="s">
        <v>722</v>
      </c>
      <c r="E734" s="142">
        <v>80</v>
      </c>
      <c r="F734" s="51" t="str">
        <f t="shared" si="51"/>
        <v>Tốt</v>
      </c>
      <c r="G734" s="142">
        <v>80</v>
      </c>
      <c r="H734" s="51" t="str">
        <f t="shared" si="49"/>
        <v>Tốt</v>
      </c>
      <c r="I734" s="117">
        <f t="shared" si="48"/>
        <v>80</v>
      </c>
      <c r="J734" s="51" t="str">
        <f t="shared" si="50"/>
        <v>Tốt</v>
      </c>
      <c r="K734" s="111" t="s">
        <v>710</v>
      </c>
      <c r="L734" s="226"/>
      <c r="M734" s="16" t="s">
        <v>342</v>
      </c>
    </row>
    <row r="735" spans="1:13" s="16" customFormat="1" ht="18" customHeight="1" x14ac:dyDescent="0.25">
      <c r="A735" s="130">
        <v>728</v>
      </c>
      <c r="B735" s="144">
        <v>14</v>
      </c>
      <c r="C735" s="143" t="s">
        <v>1621</v>
      </c>
      <c r="D735" s="142" t="s">
        <v>723</v>
      </c>
      <c r="E735" s="142">
        <v>85</v>
      </c>
      <c r="F735" s="51" t="str">
        <f t="shared" si="51"/>
        <v>Tốt</v>
      </c>
      <c r="G735" s="142">
        <v>83</v>
      </c>
      <c r="H735" s="51" t="str">
        <f t="shared" si="49"/>
        <v>Tốt</v>
      </c>
      <c r="I735" s="117">
        <f t="shared" si="48"/>
        <v>84</v>
      </c>
      <c r="J735" s="51" t="str">
        <f t="shared" si="50"/>
        <v>Tốt</v>
      </c>
      <c r="K735" s="111" t="s">
        <v>710</v>
      </c>
      <c r="L735" s="226"/>
      <c r="M735" s="16" t="s">
        <v>342</v>
      </c>
    </row>
    <row r="736" spans="1:13" s="16" customFormat="1" ht="18" customHeight="1" x14ac:dyDescent="0.25">
      <c r="A736" s="130">
        <v>729</v>
      </c>
      <c r="B736" s="144">
        <v>15</v>
      </c>
      <c r="C736" s="143" t="s">
        <v>1622</v>
      </c>
      <c r="D736" s="142" t="s">
        <v>724</v>
      </c>
      <c r="E736" s="142">
        <v>81</v>
      </c>
      <c r="F736" s="51" t="str">
        <f t="shared" si="51"/>
        <v>Tốt</v>
      </c>
      <c r="G736" s="142">
        <v>81</v>
      </c>
      <c r="H736" s="51" t="str">
        <f t="shared" si="49"/>
        <v>Tốt</v>
      </c>
      <c r="I736" s="117">
        <f t="shared" si="48"/>
        <v>81</v>
      </c>
      <c r="J736" s="51" t="str">
        <f t="shared" si="50"/>
        <v>Tốt</v>
      </c>
      <c r="K736" s="111" t="s">
        <v>710</v>
      </c>
      <c r="L736" s="226"/>
      <c r="M736" s="16" t="s">
        <v>342</v>
      </c>
    </row>
    <row r="737" spans="1:13" s="16" customFormat="1" ht="18" customHeight="1" x14ac:dyDescent="0.25">
      <c r="A737" s="130">
        <v>730</v>
      </c>
      <c r="B737" s="144">
        <v>16</v>
      </c>
      <c r="C737" s="143" t="s">
        <v>1623</v>
      </c>
      <c r="D737" s="142" t="s">
        <v>725</v>
      </c>
      <c r="E737" s="142">
        <v>75</v>
      </c>
      <c r="F737" s="51" t="str">
        <f t="shared" si="51"/>
        <v>Khá</v>
      </c>
      <c r="G737" s="142">
        <v>81</v>
      </c>
      <c r="H737" s="51" t="str">
        <f t="shared" si="49"/>
        <v>Tốt</v>
      </c>
      <c r="I737" s="117">
        <f t="shared" si="48"/>
        <v>78</v>
      </c>
      <c r="J737" s="51" t="str">
        <f t="shared" si="50"/>
        <v>Khá</v>
      </c>
      <c r="K737" s="111" t="s">
        <v>710</v>
      </c>
      <c r="L737" s="226"/>
      <c r="M737" s="16" t="s">
        <v>342</v>
      </c>
    </row>
    <row r="738" spans="1:13" s="16" customFormat="1" ht="18" customHeight="1" x14ac:dyDescent="0.25">
      <c r="A738" s="130">
        <v>731</v>
      </c>
      <c r="B738" s="144">
        <v>17</v>
      </c>
      <c r="C738" s="143" t="s">
        <v>1448</v>
      </c>
      <c r="D738" s="142" t="s">
        <v>726</v>
      </c>
      <c r="E738" s="142">
        <v>92</v>
      </c>
      <c r="F738" s="51" t="str">
        <f t="shared" si="51"/>
        <v>Xuất sắc</v>
      </c>
      <c r="G738" s="142">
        <v>92</v>
      </c>
      <c r="H738" s="51" t="str">
        <f t="shared" si="49"/>
        <v>Xuất sắc</v>
      </c>
      <c r="I738" s="117">
        <f t="shared" si="48"/>
        <v>92</v>
      </c>
      <c r="J738" s="51" t="str">
        <f t="shared" si="50"/>
        <v>Xuất sắc</v>
      </c>
      <c r="K738" s="111" t="s">
        <v>710</v>
      </c>
      <c r="L738" s="226"/>
      <c r="M738" s="16" t="s">
        <v>342</v>
      </c>
    </row>
    <row r="739" spans="1:13" s="16" customFormat="1" ht="18" customHeight="1" x14ac:dyDescent="0.25">
      <c r="A739" s="130">
        <v>732</v>
      </c>
      <c r="B739" s="144">
        <v>18</v>
      </c>
      <c r="C739" s="143" t="s">
        <v>1624</v>
      </c>
      <c r="D739" s="142" t="s">
        <v>727</v>
      </c>
      <c r="E739" s="142">
        <v>75</v>
      </c>
      <c r="F739" s="51" t="str">
        <f t="shared" si="51"/>
        <v>Khá</v>
      </c>
      <c r="G739" s="142">
        <v>64</v>
      </c>
      <c r="H739" s="51" t="str">
        <f t="shared" si="49"/>
        <v>Trung bình</v>
      </c>
      <c r="I739" s="117">
        <f t="shared" si="48"/>
        <v>69.5</v>
      </c>
      <c r="J739" s="51" t="str">
        <f t="shared" si="50"/>
        <v>Khá</v>
      </c>
      <c r="K739" s="111" t="s">
        <v>710</v>
      </c>
      <c r="L739" s="226"/>
      <c r="M739" s="16" t="s">
        <v>342</v>
      </c>
    </row>
    <row r="740" spans="1:13" s="16" customFormat="1" ht="18" customHeight="1" x14ac:dyDescent="0.25">
      <c r="A740" s="130">
        <v>733</v>
      </c>
      <c r="B740" s="144">
        <v>19</v>
      </c>
      <c r="C740" s="143" t="s">
        <v>1625</v>
      </c>
      <c r="D740" s="142" t="s">
        <v>728</v>
      </c>
      <c r="E740" s="142">
        <v>84</v>
      </c>
      <c r="F740" s="51" t="str">
        <f t="shared" si="51"/>
        <v>Tốt</v>
      </c>
      <c r="G740" s="142">
        <v>86</v>
      </c>
      <c r="H740" s="51" t="str">
        <f t="shared" si="49"/>
        <v>Tốt</v>
      </c>
      <c r="I740" s="117">
        <f t="shared" si="48"/>
        <v>85</v>
      </c>
      <c r="J740" s="51" t="str">
        <f t="shared" si="50"/>
        <v>Tốt</v>
      </c>
      <c r="K740" s="111" t="s">
        <v>710</v>
      </c>
      <c r="L740" s="226"/>
      <c r="M740" s="16" t="s">
        <v>342</v>
      </c>
    </row>
    <row r="741" spans="1:13" s="16" customFormat="1" ht="18" customHeight="1" x14ac:dyDescent="0.25">
      <c r="A741" s="130">
        <v>734</v>
      </c>
      <c r="B741" s="144">
        <v>20</v>
      </c>
      <c r="C741" s="143" t="s">
        <v>1626</v>
      </c>
      <c r="D741" s="142" t="s">
        <v>729</v>
      </c>
      <c r="E741" s="142">
        <v>87</v>
      </c>
      <c r="F741" s="51" t="str">
        <f t="shared" si="51"/>
        <v>Tốt</v>
      </c>
      <c r="G741" s="142">
        <v>87</v>
      </c>
      <c r="H741" s="51" t="str">
        <f t="shared" si="49"/>
        <v>Tốt</v>
      </c>
      <c r="I741" s="117">
        <f t="shared" si="48"/>
        <v>87</v>
      </c>
      <c r="J741" s="51" t="str">
        <f t="shared" si="50"/>
        <v>Tốt</v>
      </c>
      <c r="K741" s="111" t="s">
        <v>710</v>
      </c>
      <c r="L741" s="226"/>
      <c r="M741" s="16" t="s">
        <v>342</v>
      </c>
    </row>
    <row r="742" spans="1:13" s="16" customFormat="1" ht="18" customHeight="1" x14ac:dyDescent="0.25">
      <c r="A742" s="130">
        <v>735</v>
      </c>
      <c r="B742" s="144">
        <v>21</v>
      </c>
      <c r="C742" s="143" t="s">
        <v>1627</v>
      </c>
      <c r="D742" s="142" t="s">
        <v>730</v>
      </c>
      <c r="E742" s="142">
        <v>88</v>
      </c>
      <c r="F742" s="51" t="str">
        <f t="shared" si="51"/>
        <v>Tốt</v>
      </c>
      <c r="G742" s="142">
        <v>88</v>
      </c>
      <c r="H742" s="51" t="str">
        <f t="shared" si="49"/>
        <v>Tốt</v>
      </c>
      <c r="I742" s="117">
        <f t="shared" si="48"/>
        <v>88</v>
      </c>
      <c r="J742" s="51" t="str">
        <f t="shared" si="50"/>
        <v>Tốt</v>
      </c>
      <c r="K742" s="111" t="s">
        <v>710</v>
      </c>
      <c r="L742" s="226"/>
      <c r="M742" s="16" t="s">
        <v>342</v>
      </c>
    </row>
    <row r="743" spans="1:13" s="16" customFormat="1" ht="18" customHeight="1" x14ac:dyDescent="0.25">
      <c r="A743" s="130">
        <v>736</v>
      </c>
      <c r="B743" s="144">
        <v>22</v>
      </c>
      <c r="C743" s="143" t="s">
        <v>1628</v>
      </c>
      <c r="D743" s="142" t="s">
        <v>731</v>
      </c>
      <c r="E743" s="142">
        <v>84</v>
      </c>
      <c r="F743" s="51" t="str">
        <f t="shared" si="51"/>
        <v>Tốt</v>
      </c>
      <c r="G743" s="142">
        <v>84</v>
      </c>
      <c r="H743" s="51" t="str">
        <f t="shared" si="49"/>
        <v>Tốt</v>
      </c>
      <c r="I743" s="117">
        <f t="shared" si="48"/>
        <v>84</v>
      </c>
      <c r="J743" s="51" t="str">
        <f t="shared" si="50"/>
        <v>Tốt</v>
      </c>
      <c r="K743" s="111" t="s">
        <v>710</v>
      </c>
      <c r="L743" s="226"/>
      <c r="M743" s="16" t="s">
        <v>342</v>
      </c>
    </row>
    <row r="744" spans="1:13" s="16" customFormat="1" ht="18" customHeight="1" x14ac:dyDescent="0.25">
      <c r="A744" s="130">
        <v>737</v>
      </c>
      <c r="B744" s="144">
        <v>23</v>
      </c>
      <c r="C744" s="143" t="s">
        <v>1629</v>
      </c>
      <c r="D744" s="142" t="s">
        <v>732</v>
      </c>
      <c r="E744" s="142">
        <v>87</v>
      </c>
      <c r="F744" s="51" t="str">
        <f t="shared" si="51"/>
        <v>Tốt</v>
      </c>
      <c r="G744" s="142">
        <v>79</v>
      </c>
      <c r="H744" s="51" t="str">
        <f t="shared" si="49"/>
        <v>Khá</v>
      </c>
      <c r="I744" s="117">
        <f t="shared" si="48"/>
        <v>83</v>
      </c>
      <c r="J744" s="51" t="str">
        <f t="shared" si="50"/>
        <v>Tốt</v>
      </c>
      <c r="K744" s="111" t="s">
        <v>710</v>
      </c>
      <c r="L744" s="226"/>
      <c r="M744" s="16" t="s">
        <v>342</v>
      </c>
    </row>
    <row r="745" spans="1:13" s="16" customFormat="1" ht="18" customHeight="1" x14ac:dyDescent="0.25">
      <c r="A745" s="130">
        <v>738</v>
      </c>
      <c r="B745" s="144">
        <v>24</v>
      </c>
      <c r="C745" s="143" t="s">
        <v>1630</v>
      </c>
      <c r="D745" s="142" t="s">
        <v>733</v>
      </c>
      <c r="E745" s="142">
        <v>86</v>
      </c>
      <c r="F745" s="51" t="str">
        <f t="shared" si="51"/>
        <v>Tốt</v>
      </c>
      <c r="G745" s="142">
        <v>82</v>
      </c>
      <c r="H745" s="51" t="str">
        <f t="shared" si="49"/>
        <v>Tốt</v>
      </c>
      <c r="I745" s="117">
        <f t="shared" si="48"/>
        <v>84</v>
      </c>
      <c r="J745" s="51" t="str">
        <f t="shared" si="50"/>
        <v>Tốt</v>
      </c>
      <c r="K745" s="111" t="s">
        <v>710</v>
      </c>
      <c r="L745" s="226"/>
      <c r="M745" s="16" t="s">
        <v>342</v>
      </c>
    </row>
    <row r="746" spans="1:13" s="16" customFormat="1" ht="18" customHeight="1" x14ac:dyDescent="0.25">
      <c r="A746" s="130">
        <v>739</v>
      </c>
      <c r="B746" s="144">
        <v>25</v>
      </c>
      <c r="C746" s="143" t="s">
        <v>1631</v>
      </c>
      <c r="D746" s="142">
        <v>1605211033</v>
      </c>
      <c r="E746" s="142">
        <v>80</v>
      </c>
      <c r="F746" s="51" t="str">
        <f t="shared" si="51"/>
        <v>Tốt</v>
      </c>
      <c r="G746" s="142">
        <v>64</v>
      </c>
      <c r="H746" s="51" t="str">
        <f t="shared" si="49"/>
        <v>Trung bình</v>
      </c>
      <c r="I746" s="117">
        <f t="shared" si="48"/>
        <v>72</v>
      </c>
      <c r="J746" s="51" t="str">
        <f t="shared" si="50"/>
        <v>Khá</v>
      </c>
      <c r="K746" s="111" t="s">
        <v>710</v>
      </c>
      <c r="L746" s="226"/>
      <c r="M746" s="16" t="s">
        <v>342</v>
      </c>
    </row>
    <row r="747" spans="1:13" s="16" customFormat="1" ht="18" customHeight="1" x14ac:dyDescent="0.25">
      <c r="A747" s="130">
        <v>740</v>
      </c>
      <c r="B747" s="144">
        <v>26</v>
      </c>
      <c r="C747" s="143" t="s">
        <v>1632</v>
      </c>
      <c r="D747" s="142" t="s">
        <v>734</v>
      </c>
      <c r="E747" s="142">
        <v>88</v>
      </c>
      <c r="F747" s="51" t="str">
        <f t="shared" si="51"/>
        <v>Tốt</v>
      </c>
      <c r="G747" s="142">
        <v>88</v>
      </c>
      <c r="H747" s="51" t="str">
        <f t="shared" si="49"/>
        <v>Tốt</v>
      </c>
      <c r="I747" s="117">
        <f t="shared" si="48"/>
        <v>88</v>
      </c>
      <c r="J747" s="51" t="str">
        <f t="shared" si="50"/>
        <v>Tốt</v>
      </c>
      <c r="K747" s="111" t="s">
        <v>710</v>
      </c>
      <c r="L747" s="226"/>
      <c r="M747" s="16" t="s">
        <v>342</v>
      </c>
    </row>
    <row r="748" spans="1:13" s="16" customFormat="1" ht="18" customHeight="1" x14ac:dyDescent="0.25">
      <c r="A748" s="130">
        <v>741</v>
      </c>
      <c r="B748" s="144">
        <v>27</v>
      </c>
      <c r="C748" s="143" t="s">
        <v>256</v>
      </c>
      <c r="D748" s="142" t="s">
        <v>735</v>
      </c>
      <c r="E748" s="142">
        <v>81</v>
      </c>
      <c r="F748" s="51" t="str">
        <f t="shared" si="51"/>
        <v>Tốt</v>
      </c>
      <c r="G748" s="142">
        <v>82</v>
      </c>
      <c r="H748" s="51" t="str">
        <f t="shared" si="49"/>
        <v>Tốt</v>
      </c>
      <c r="I748" s="117">
        <f t="shared" si="48"/>
        <v>81.5</v>
      </c>
      <c r="J748" s="51" t="str">
        <f t="shared" si="50"/>
        <v>Tốt</v>
      </c>
      <c r="K748" s="111" t="s">
        <v>710</v>
      </c>
      <c r="L748" s="226"/>
      <c r="M748" s="16" t="s">
        <v>342</v>
      </c>
    </row>
    <row r="749" spans="1:13" s="16" customFormat="1" ht="18" customHeight="1" x14ac:dyDescent="0.25">
      <c r="A749" s="130">
        <v>742</v>
      </c>
      <c r="B749" s="144">
        <v>28</v>
      </c>
      <c r="C749" s="143" t="s">
        <v>1633</v>
      </c>
      <c r="D749" s="142" t="s">
        <v>736</v>
      </c>
      <c r="E749" s="142">
        <v>92</v>
      </c>
      <c r="F749" s="51" t="str">
        <f t="shared" si="51"/>
        <v>Xuất sắc</v>
      </c>
      <c r="G749" s="142">
        <v>92</v>
      </c>
      <c r="H749" s="51" t="str">
        <f t="shared" si="49"/>
        <v>Xuất sắc</v>
      </c>
      <c r="I749" s="117">
        <f t="shared" si="48"/>
        <v>92</v>
      </c>
      <c r="J749" s="51" t="str">
        <f t="shared" si="50"/>
        <v>Xuất sắc</v>
      </c>
      <c r="K749" s="111" t="s">
        <v>710</v>
      </c>
      <c r="L749" s="226"/>
      <c r="M749" s="16" t="s">
        <v>342</v>
      </c>
    </row>
    <row r="750" spans="1:13" s="16" customFormat="1" ht="18" customHeight="1" x14ac:dyDescent="0.25">
      <c r="A750" s="130">
        <v>743</v>
      </c>
      <c r="B750" s="144">
        <v>29</v>
      </c>
      <c r="C750" s="143" t="s">
        <v>1634</v>
      </c>
      <c r="D750" s="142" t="s">
        <v>737</v>
      </c>
      <c r="E750" s="142">
        <v>82</v>
      </c>
      <c r="F750" s="51" t="str">
        <f t="shared" si="51"/>
        <v>Tốt</v>
      </c>
      <c r="G750" s="142">
        <v>84</v>
      </c>
      <c r="H750" s="51" t="str">
        <f t="shared" si="49"/>
        <v>Tốt</v>
      </c>
      <c r="I750" s="117">
        <f t="shared" si="48"/>
        <v>83</v>
      </c>
      <c r="J750" s="51" t="str">
        <f t="shared" si="50"/>
        <v>Tốt</v>
      </c>
      <c r="K750" s="111" t="s">
        <v>710</v>
      </c>
      <c r="L750" s="226"/>
      <c r="M750" s="16" t="s">
        <v>342</v>
      </c>
    </row>
    <row r="751" spans="1:13" s="16" customFormat="1" ht="18" customHeight="1" x14ac:dyDescent="0.25">
      <c r="A751" s="130">
        <v>744</v>
      </c>
      <c r="B751" s="144">
        <v>30</v>
      </c>
      <c r="C751" s="143" t="s">
        <v>1635</v>
      </c>
      <c r="D751" s="142" t="s">
        <v>738</v>
      </c>
      <c r="E751" s="142">
        <v>84</v>
      </c>
      <c r="F751" s="51" t="str">
        <f t="shared" si="51"/>
        <v>Tốt</v>
      </c>
      <c r="G751" s="142">
        <v>82</v>
      </c>
      <c r="H751" s="51" t="str">
        <f t="shared" si="49"/>
        <v>Tốt</v>
      </c>
      <c r="I751" s="117">
        <f t="shared" si="48"/>
        <v>83</v>
      </c>
      <c r="J751" s="51" t="str">
        <f t="shared" si="50"/>
        <v>Tốt</v>
      </c>
      <c r="K751" s="111" t="s">
        <v>710</v>
      </c>
      <c r="L751" s="226"/>
      <c r="M751" s="16" t="s">
        <v>342</v>
      </c>
    </row>
    <row r="752" spans="1:13" s="16" customFormat="1" ht="18" customHeight="1" x14ac:dyDescent="0.25">
      <c r="A752" s="130">
        <v>745</v>
      </c>
      <c r="B752" s="144">
        <v>31</v>
      </c>
      <c r="C752" s="143" t="s">
        <v>1636</v>
      </c>
      <c r="D752" s="142" t="s">
        <v>739</v>
      </c>
      <c r="E752" s="142">
        <v>86</v>
      </c>
      <c r="F752" s="51" t="str">
        <f t="shared" si="51"/>
        <v>Tốt</v>
      </c>
      <c r="G752" s="142">
        <v>82</v>
      </c>
      <c r="H752" s="51" t="str">
        <f t="shared" si="49"/>
        <v>Tốt</v>
      </c>
      <c r="I752" s="117">
        <f t="shared" si="48"/>
        <v>84</v>
      </c>
      <c r="J752" s="51" t="str">
        <f t="shared" si="50"/>
        <v>Tốt</v>
      </c>
      <c r="K752" s="111" t="s">
        <v>710</v>
      </c>
      <c r="L752" s="226"/>
      <c r="M752" s="16" t="s">
        <v>342</v>
      </c>
    </row>
    <row r="753" spans="1:13" s="16" customFormat="1" ht="18" customHeight="1" x14ac:dyDescent="0.25">
      <c r="A753" s="130">
        <v>746</v>
      </c>
      <c r="B753" s="144">
        <v>32</v>
      </c>
      <c r="C753" s="143" t="s">
        <v>1637</v>
      </c>
      <c r="D753" s="142" t="s">
        <v>740</v>
      </c>
      <c r="E753" s="142">
        <v>84</v>
      </c>
      <c r="F753" s="51" t="str">
        <f t="shared" si="51"/>
        <v>Tốt</v>
      </c>
      <c r="G753" s="142">
        <v>84</v>
      </c>
      <c r="H753" s="51" t="str">
        <f t="shared" si="49"/>
        <v>Tốt</v>
      </c>
      <c r="I753" s="117">
        <f t="shared" si="48"/>
        <v>84</v>
      </c>
      <c r="J753" s="51" t="str">
        <f t="shared" si="50"/>
        <v>Tốt</v>
      </c>
      <c r="K753" s="111" t="s">
        <v>710</v>
      </c>
      <c r="L753" s="226"/>
      <c r="M753" s="16" t="s">
        <v>342</v>
      </c>
    </row>
    <row r="754" spans="1:13" s="16" customFormat="1" ht="18" customHeight="1" x14ac:dyDescent="0.25">
      <c r="A754" s="130">
        <v>747</v>
      </c>
      <c r="B754" s="144">
        <v>33</v>
      </c>
      <c r="C754" s="143" t="s">
        <v>1638</v>
      </c>
      <c r="D754" s="142" t="s">
        <v>741</v>
      </c>
      <c r="E754" s="142">
        <v>80</v>
      </c>
      <c r="F754" s="51" t="str">
        <f t="shared" si="51"/>
        <v>Tốt</v>
      </c>
      <c r="G754" s="142">
        <v>79</v>
      </c>
      <c r="H754" s="51" t="str">
        <f t="shared" si="49"/>
        <v>Khá</v>
      </c>
      <c r="I754" s="117">
        <v>80</v>
      </c>
      <c r="J754" s="51" t="str">
        <f t="shared" si="50"/>
        <v>Tốt</v>
      </c>
      <c r="K754" s="111" t="s">
        <v>710</v>
      </c>
      <c r="L754" s="226"/>
      <c r="M754" s="16" t="s">
        <v>342</v>
      </c>
    </row>
    <row r="755" spans="1:13" s="16" customFormat="1" ht="18" customHeight="1" x14ac:dyDescent="0.25">
      <c r="A755" s="130">
        <v>748</v>
      </c>
      <c r="B755" s="144">
        <v>34</v>
      </c>
      <c r="C755" s="143" t="s">
        <v>156</v>
      </c>
      <c r="D755" s="142" t="s">
        <v>742</v>
      </c>
      <c r="E755" s="142">
        <v>84</v>
      </c>
      <c r="F755" s="51" t="str">
        <f t="shared" si="51"/>
        <v>Tốt</v>
      </c>
      <c r="G755" s="142">
        <v>79</v>
      </c>
      <c r="H755" s="51" t="str">
        <f t="shared" si="49"/>
        <v>Khá</v>
      </c>
      <c r="I755" s="117">
        <f t="shared" si="48"/>
        <v>81.5</v>
      </c>
      <c r="J755" s="51" t="str">
        <f t="shared" si="50"/>
        <v>Tốt</v>
      </c>
      <c r="K755" s="111" t="s">
        <v>710</v>
      </c>
      <c r="L755" s="226"/>
      <c r="M755" s="16" t="s">
        <v>342</v>
      </c>
    </row>
    <row r="756" spans="1:13" s="16" customFormat="1" ht="18" customHeight="1" x14ac:dyDescent="0.25">
      <c r="A756" s="130">
        <v>749</v>
      </c>
      <c r="B756" s="144">
        <v>35</v>
      </c>
      <c r="C756" s="143" t="s">
        <v>1639</v>
      </c>
      <c r="D756" s="142" t="s">
        <v>743</v>
      </c>
      <c r="E756" s="142">
        <v>84</v>
      </c>
      <c r="F756" s="51" t="str">
        <f t="shared" si="51"/>
        <v>Tốt</v>
      </c>
      <c r="G756" s="142">
        <v>79</v>
      </c>
      <c r="H756" s="51" t="str">
        <f t="shared" si="49"/>
        <v>Khá</v>
      </c>
      <c r="I756" s="117">
        <f t="shared" si="48"/>
        <v>81.5</v>
      </c>
      <c r="J756" s="51" t="str">
        <f t="shared" si="50"/>
        <v>Tốt</v>
      </c>
      <c r="K756" s="111" t="s">
        <v>710</v>
      </c>
      <c r="L756" s="226"/>
      <c r="M756" s="16" t="s">
        <v>342</v>
      </c>
    </row>
    <row r="757" spans="1:13" s="16" customFormat="1" ht="18" customHeight="1" x14ac:dyDescent="0.25">
      <c r="A757" s="130">
        <v>750</v>
      </c>
      <c r="B757" s="144">
        <v>36</v>
      </c>
      <c r="C757" s="143" t="s">
        <v>1640</v>
      </c>
      <c r="D757" s="142" t="s">
        <v>744</v>
      </c>
      <c r="E757" s="142">
        <v>80</v>
      </c>
      <c r="F757" s="51" t="str">
        <f t="shared" si="51"/>
        <v>Tốt</v>
      </c>
      <c r="G757" s="142">
        <v>79</v>
      </c>
      <c r="H757" s="51" t="str">
        <f t="shared" si="49"/>
        <v>Khá</v>
      </c>
      <c r="I757" s="117">
        <v>80</v>
      </c>
      <c r="J757" s="51" t="str">
        <f t="shared" si="50"/>
        <v>Tốt</v>
      </c>
      <c r="K757" s="111" t="s">
        <v>710</v>
      </c>
      <c r="L757" s="226"/>
      <c r="M757" s="16" t="s">
        <v>342</v>
      </c>
    </row>
    <row r="758" spans="1:13" s="16" customFormat="1" ht="18" customHeight="1" x14ac:dyDescent="0.25">
      <c r="A758" s="130">
        <v>751</v>
      </c>
      <c r="B758" s="144">
        <v>37</v>
      </c>
      <c r="C758" s="143" t="s">
        <v>1641</v>
      </c>
      <c r="D758" s="142" t="s">
        <v>745</v>
      </c>
      <c r="E758" s="142">
        <v>83</v>
      </c>
      <c r="F758" s="51" t="str">
        <f t="shared" si="51"/>
        <v>Tốt</v>
      </c>
      <c r="G758" s="142">
        <v>85</v>
      </c>
      <c r="H758" s="51" t="str">
        <f t="shared" si="49"/>
        <v>Tốt</v>
      </c>
      <c r="I758" s="117">
        <f t="shared" si="48"/>
        <v>84</v>
      </c>
      <c r="J758" s="51" t="str">
        <f t="shared" si="50"/>
        <v>Tốt</v>
      </c>
      <c r="K758" s="111" t="s">
        <v>710</v>
      </c>
      <c r="L758" s="226"/>
      <c r="M758" s="16" t="s">
        <v>342</v>
      </c>
    </row>
    <row r="759" spans="1:13" s="16" customFormat="1" ht="18" customHeight="1" x14ac:dyDescent="0.25">
      <c r="A759" s="130">
        <v>752</v>
      </c>
      <c r="B759" s="144">
        <v>38</v>
      </c>
      <c r="C759" s="143" t="s">
        <v>1642</v>
      </c>
      <c r="D759" s="142" t="s">
        <v>746</v>
      </c>
      <c r="E759" s="142">
        <v>80</v>
      </c>
      <c r="F759" s="51" t="str">
        <f t="shared" si="51"/>
        <v>Tốt</v>
      </c>
      <c r="G759" s="142">
        <v>82</v>
      </c>
      <c r="H759" s="51" t="str">
        <f t="shared" si="49"/>
        <v>Tốt</v>
      </c>
      <c r="I759" s="117">
        <f t="shared" si="48"/>
        <v>81</v>
      </c>
      <c r="J759" s="51" t="str">
        <f t="shared" si="50"/>
        <v>Tốt</v>
      </c>
      <c r="K759" s="111" t="s">
        <v>710</v>
      </c>
      <c r="L759" s="226"/>
      <c r="M759" s="16" t="s">
        <v>342</v>
      </c>
    </row>
    <row r="760" spans="1:13" s="16" customFormat="1" ht="18" customHeight="1" x14ac:dyDescent="0.25">
      <c r="A760" s="130">
        <v>753</v>
      </c>
      <c r="B760" s="144">
        <v>39</v>
      </c>
      <c r="C760" s="143" t="s">
        <v>1643</v>
      </c>
      <c r="D760" s="142" t="s">
        <v>747</v>
      </c>
      <c r="E760" s="142">
        <v>80</v>
      </c>
      <c r="F760" s="51" t="str">
        <f t="shared" si="51"/>
        <v>Tốt</v>
      </c>
      <c r="G760" s="142">
        <v>80</v>
      </c>
      <c r="H760" s="51" t="str">
        <f t="shared" si="49"/>
        <v>Tốt</v>
      </c>
      <c r="I760" s="117">
        <f t="shared" si="48"/>
        <v>80</v>
      </c>
      <c r="J760" s="51" t="str">
        <f t="shared" si="50"/>
        <v>Tốt</v>
      </c>
      <c r="K760" s="111" t="s">
        <v>710</v>
      </c>
      <c r="L760" s="226"/>
      <c r="M760" s="16" t="s">
        <v>342</v>
      </c>
    </row>
    <row r="761" spans="1:13" s="16" customFormat="1" ht="18" customHeight="1" x14ac:dyDescent="0.25">
      <c r="A761" s="130">
        <v>754</v>
      </c>
      <c r="B761" s="144">
        <v>40</v>
      </c>
      <c r="C761" s="143" t="s">
        <v>1644</v>
      </c>
      <c r="D761" s="142" t="s">
        <v>748</v>
      </c>
      <c r="E761" s="142">
        <v>85</v>
      </c>
      <c r="F761" s="51" t="str">
        <f t="shared" si="51"/>
        <v>Tốt</v>
      </c>
      <c r="G761" s="142">
        <v>83</v>
      </c>
      <c r="H761" s="51" t="str">
        <f t="shared" si="49"/>
        <v>Tốt</v>
      </c>
      <c r="I761" s="117">
        <f t="shared" si="48"/>
        <v>84</v>
      </c>
      <c r="J761" s="51" t="str">
        <f t="shared" si="50"/>
        <v>Tốt</v>
      </c>
      <c r="K761" s="111" t="s">
        <v>710</v>
      </c>
      <c r="L761" s="226"/>
      <c r="M761" s="16" t="s">
        <v>342</v>
      </c>
    </row>
    <row r="762" spans="1:13" s="16" customFormat="1" ht="18" customHeight="1" x14ac:dyDescent="0.25">
      <c r="A762" s="130">
        <v>755</v>
      </c>
      <c r="B762" s="144">
        <v>41</v>
      </c>
      <c r="C762" s="143" t="s">
        <v>129</v>
      </c>
      <c r="D762" s="142" t="s">
        <v>749</v>
      </c>
      <c r="E762" s="142">
        <v>81</v>
      </c>
      <c r="F762" s="51" t="str">
        <f t="shared" si="51"/>
        <v>Tốt</v>
      </c>
      <c r="G762" s="142">
        <v>83</v>
      </c>
      <c r="H762" s="51" t="str">
        <f t="shared" si="49"/>
        <v>Tốt</v>
      </c>
      <c r="I762" s="117">
        <f t="shared" si="48"/>
        <v>82</v>
      </c>
      <c r="J762" s="51" t="str">
        <f t="shared" si="50"/>
        <v>Tốt</v>
      </c>
      <c r="K762" s="111" t="s">
        <v>710</v>
      </c>
      <c r="L762" s="226"/>
      <c r="M762" s="16" t="s">
        <v>342</v>
      </c>
    </row>
    <row r="763" spans="1:13" s="16" customFormat="1" ht="18" customHeight="1" x14ac:dyDescent="0.25">
      <c r="A763" s="130">
        <v>756</v>
      </c>
      <c r="B763" s="144">
        <v>42</v>
      </c>
      <c r="C763" s="143" t="s">
        <v>146</v>
      </c>
      <c r="D763" s="142" t="s">
        <v>750</v>
      </c>
      <c r="E763" s="142">
        <v>80</v>
      </c>
      <c r="F763" s="51" t="str">
        <f t="shared" si="51"/>
        <v>Tốt</v>
      </c>
      <c r="G763" s="142">
        <v>82</v>
      </c>
      <c r="H763" s="51" t="str">
        <f t="shared" si="49"/>
        <v>Tốt</v>
      </c>
      <c r="I763" s="117">
        <f t="shared" si="48"/>
        <v>81</v>
      </c>
      <c r="J763" s="51" t="str">
        <f t="shared" si="50"/>
        <v>Tốt</v>
      </c>
      <c r="K763" s="111" t="s">
        <v>710</v>
      </c>
      <c r="L763" s="226"/>
      <c r="M763" s="16" t="s">
        <v>342</v>
      </c>
    </row>
    <row r="764" spans="1:13" s="16" customFormat="1" ht="18" customHeight="1" x14ac:dyDescent="0.25">
      <c r="A764" s="130">
        <v>757</v>
      </c>
      <c r="B764" s="144">
        <v>43</v>
      </c>
      <c r="C764" s="143" t="s">
        <v>88</v>
      </c>
      <c r="D764" s="142" t="s">
        <v>751</v>
      </c>
      <c r="E764" s="142">
        <v>84</v>
      </c>
      <c r="F764" s="51" t="str">
        <f t="shared" si="51"/>
        <v>Tốt</v>
      </c>
      <c r="G764" s="142">
        <v>82</v>
      </c>
      <c r="H764" s="51" t="str">
        <f t="shared" si="49"/>
        <v>Tốt</v>
      </c>
      <c r="I764" s="117">
        <f t="shared" ref="I764:I935" si="52">(E764+G764)/2</f>
        <v>83</v>
      </c>
      <c r="J764" s="51" t="str">
        <f t="shared" si="50"/>
        <v>Tốt</v>
      </c>
      <c r="K764" s="111" t="s">
        <v>710</v>
      </c>
      <c r="L764" s="226"/>
      <c r="M764" s="16" t="s">
        <v>342</v>
      </c>
    </row>
    <row r="765" spans="1:13" s="16" customFormat="1" ht="18" customHeight="1" x14ac:dyDescent="0.25">
      <c r="A765" s="130">
        <v>758</v>
      </c>
      <c r="B765" s="144">
        <v>44</v>
      </c>
      <c r="C765" s="143" t="s">
        <v>1645</v>
      </c>
      <c r="D765" s="142" t="s">
        <v>752</v>
      </c>
      <c r="E765" s="142">
        <v>81</v>
      </c>
      <c r="F765" s="51" t="str">
        <f t="shared" si="51"/>
        <v>Tốt</v>
      </c>
      <c r="G765" s="142">
        <v>81</v>
      </c>
      <c r="H765" s="51" t="str">
        <f t="shared" si="49"/>
        <v>Tốt</v>
      </c>
      <c r="I765" s="117">
        <f t="shared" si="52"/>
        <v>81</v>
      </c>
      <c r="J765" s="51" t="str">
        <f t="shared" si="50"/>
        <v>Tốt</v>
      </c>
      <c r="K765" s="111" t="s">
        <v>710</v>
      </c>
      <c r="L765" s="226"/>
      <c r="M765" s="16" t="s">
        <v>342</v>
      </c>
    </row>
    <row r="766" spans="1:13" s="16" customFormat="1" ht="18" customHeight="1" x14ac:dyDescent="0.25">
      <c r="A766" s="130">
        <v>759</v>
      </c>
      <c r="B766" s="144">
        <v>45</v>
      </c>
      <c r="C766" s="143" t="s">
        <v>139</v>
      </c>
      <c r="D766" s="142" t="s">
        <v>753</v>
      </c>
      <c r="E766" s="142">
        <v>90</v>
      </c>
      <c r="F766" s="51" t="str">
        <f t="shared" si="51"/>
        <v>Xuất sắc</v>
      </c>
      <c r="G766" s="142">
        <v>90</v>
      </c>
      <c r="H766" s="51" t="str">
        <f t="shared" si="49"/>
        <v>Xuất sắc</v>
      </c>
      <c r="I766" s="117">
        <f t="shared" si="52"/>
        <v>90</v>
      </c>
      <c r="J766" s="51" t="str">
        <f t="shared" si="50"/>
        <v>Xuất sắc</v>
      </c>
      <c r="K766" s="111" t="s">
        <v>710</v>
      </c>
      <c r="L766" s="226"/>
      <c r="M766" s="16" t="s">
        <v>342</v>
      </c>
    </row>
    <row r="767" spans="1:13" s="16" customFormat="1" ht="18" customHeight="1" x14ac:dyDescent="0.25">
      <c r="A767" s="130">
        <v>760</v>
      </c>
      <c r="B767" s="144">
        <v>1</v>
      </c>
      <c r="C767" s="143" t="s">
        <v>1116</v>
      </c>
      <c r="D767" s="142" t="s">
        <v>776</v>
      </c>
      <c r="E767" s="142">
        <v>85</v>
      </c>
      <c r="F767" s="51" t="str">
        <f t="shared" si="51"/>
        <v>Tốt</v>
      </c>
      <c r="G767" s="142">
        <v>87</v>
      </c>
      <c r="H767" s="51" t="str">
        <f t="shared" si="49"/>
        <v>Tốt</v>
      </c>
      <c r="I767" s="117">
        <f t="shared" si="52"/>
        <v>86</v>
      </c>
      <c r="J767" s="51" t="str">
        <f t="shared" si="50"/>
        <v>Tốt</v>
      </c>
      <c r="K767" s="111" t="s">
        <v>775</v>
      </c>
      <c r="L767" s="226"/>
      <c r="M767" s="16" t="s">
        <v>804</v>
      </c>
    </row>
    <row r="768" spans="1:13" s="16" customFormat="1" ht="18" customHeight="1" x14ac:dyDescent="0.25">
      <c r="A768" s="130">
        <v>761</v>
      </c>
      <c r="B768" s="144">
        <v>2</v>
      </c>
      <c r="C768" s="143" t="s">
        <v>1117</v>
      </c>
      <c r="D768" s="142" t="s">
        <v>777</v>
      </c>
      <c r="E768" s="142">
        <v>84</v>
      </c>
      <c r="F768" s="51" t="str">
        <f t="shared" si="51"/>
        <v>Tốt</v>
      </c>
      <c r="G768" s="142">
        <v>85</v>
      </c>
      <c r="H768" s="51" t="str">
        <f t="shared" si="49"/>
        <v>Tốt</v>
      </c>
      <c r="I768" s="117">
        <f t="shared" si="52"/>
        <v>84.5</v>
      </c>
      <c r="J768" s="51" t="str">
        <f t="shared" si="50"/>
        <v>Tốt</v>
      </c>
      <c r="K768" s="111" t="s">
        <v>775</v>
      </c>
      <c r="L768" s="226"/>
      <c r="M768" s="16" t="s">
        <v>804</v>
      </c>
    </row>
    <row r="769" spans="1:13" s="16" customFormat="1" ht="18" customHeight="1" x14ac:dyDescent="0.25">
      <c r="A769" s="130">
        <v>762</v>
      </c>
      <c r="B769" s="144">
        <v>3</v>
      </c>
      <c r="C769" s="143" t="s">
        <v>1118</v>
      </c>
      <c r="D769" s="142" t="s">
        <v>778</v>
      </c>
      <c r="E769" s="142">
        <v>90</v>
      </c>
      <c r="F769" s="51" t="str">
        <f t="shared" si="51"/>
        <v>Xuất sắc</v>
      </c>
      <c r="G769" s="142">
        <v>87</v>
      </c>
      <c r="H769" s="51" t="str">
        <f t="shared" si="49"/>
        <v>Tốt</v>
      </c>
      <c r="I769" s="117">
        <f t="shared" si="52"/>
        <v>88.5</v>
      </c>
      <c r="J769" s="51" t="str">
        <f t="shared" si="50"/>
        <v>Tốt</v>
      </c>
      <c r="K769" s="111" t="s">
        <v>775</v>
      </c>
      <c r="L769" s="226"/>
      <c r="M769" s="16" t="s">
        <v>804</v>
      </c>
    </row>
    <row r="770" spans="1:13" s="16" customFormat="1" ht="18" customHeight="1" x14ac:dyDescent="0.25">
      <c r="A770" s="130">
        <v>763</v>
      </c>
      <c r="B770" s="144">
        <v>4</v>
      </c>
      <c r="C770" s="143" t="s">
        <v>107</v>
      </c>
      <c r="D770" s="142" t="s">
        <v>779</v>
      </c>
      <c r="E770" s="142">
        <v>90</v>
      </c>
      <c r="F770" s="51" t="str">
        <f t="shared" si="51"/>
        <v>Xuất sắc</v>
      </c>
      <c r="G770" s="142">
        <v>95</v>
      </c>
      <c r="H770" s="51" t="str">
        <f t="shared" si="49"/>
        <v>Xuất sắc</v>
      </c>
      <c r="I770" s="117">
        <f t="shared" si="52"/>
        <v>92.5</v>
      </c>
      <c r="J770" s="51" t="str">
        <f t="shared" si="50"/>
        <v>Xuất sắc</v>
      </c>
      <c r="K770" s="111" t="s">
        <v>775</v>
      </c>
      <c r="L770" s="226"/>
      <c r="M770" s="16" t="s">
        <v>804</v>
      </c>
    </row>
    <row r="771" spans="1:13" s="16" customFormat="1" ht="18" customHeight="1" x14ac:dyDescent="0.25">
      <c r="A771" s="130">
        <v>764</v>
      </c>
      <c r="B771" s="144">
        <v>5</v>
      </c>
      <c r="C771" s="162" t="s">
        <v>241</v>
      </c>
      <c r="D771" s="142" t="s">
        <v>780</v>
      </c>
      <c r="E771" s="142">
        <v>82</v>
      </c>
      <c r="F771" s="51" t="str">
        <f t="shared" si="51"/>
        <v>Tốt</v>
      </c>
      <c r="G771" s="142">
        <v>87</v>
      </c>
      <c r="H771" s="51" t="str">
        <f t="shared" si="49"/>
        <v>Tốt</v>
      </c>
      <c r="I771" s="117">
        <f t="shared" si="52"/>
        <v>84.5</v>
      </c>
      <c r="J771" s="51" t="str">
        <f t="shared" si="50"/>
        <v>Tốt</v>
      </c>
      <c r="K771" s="111" t="s">
        <v>775</v>
      </c>
      <c r="L771" s="226"/>
      <c r="M771" s="16" t="s">
        <v>804</v>
      </c>
    </row>
    <row r="772" spans="1:13" s="16" customFormat="1" ht="18" customHeight="1" x14ac:dyDescent="0.25">
      <c r="A772" s="130">
        <v>765</v>
      </c>
      <c r="B772" s="144">
        <v>6</v>
      </c>
      <c r="C772" s="162" t="s">
        <v>1119</v>
      </c>
      <c r="D772" s="142" t="s">
        <v>781</v>
      </c>
      <c r="E772" s="142">
        <v>88</v>
      </c>
      <c r="F772" s="51" t="str">
        <f t="shared" si="51"/>
        <v>Tốt</v>
      </c>
      <c r="G772" s="142">
        <v>86</v>
      </c>
      <c r="H772" s="51" t="str">
        <f t="shared" si="49"/>
        <v>Tốt</v>
      </c>
      <c r="I772" s="117">
        <f t="shared" si="52"/>
        <v>87</v>
      </c>
      <c r="J772" s="51" t="str">
        <f t="shared" si="50"/>
        <v>Tốt</v>
      </c>
      <c r="K772" s="111" t="s">
        <v>775</v>
      </c>
      <c r="L772" s="226"/>
      <c r="M772" s="16" t="s">
        <v>804</v>
      </c>
    </row>
    <row r="773" spans="1:13" s="16" customFormat="1" ht="18" customHeight="1" x14ac:dyDescent="0.25">
      <c r="A773" s="130">
        <v>766</v>
      </c>
      <c r="B773" s="144">
        <v>7</v>
      </c>
      <c r="C773" s="162" t="s">
        <v>1120</v>
      </c>
      <c r="D773" s="142" t="s">
        <v>782</v>
      </c>
      <c r="E773" s="142">
        <v>82</v>
      </c>
      <c r="F773" s="51" t="str">
        <f t="shared" si="51"/>
        <v>Tốt</v>
      </c>
      <c r="G773" s="142">
        <v>87</v>
      </c>
      <c r="H773" s="51" t="str">
        <f t="shared" si="49"/>
        <v>Tốt</v>
      </c>
      <c r="I773" s="117">
        <f t="shared" si="52"/>
        <v>84.5</v>
      </c>
      <c r="J773" s="51" t="str">
        <f t="shared" si="50"/>
        <v>Tốt</v>
      </c>
      <c r="K773" s="111" t="s">
        <v>775</v>
      </c>
      <c r="L773" s="226"/>
      <c r="M773" s="16" t="s">
        <v>804</v>
      </c>
    </row>
    <row r="774" spans="1:13" s="16" customFormat="1" ht="18" customHeight="1" x14ac:dyDescent="0.25">
      <c r="A774" s="130">
        <v>767</v>
      </c>
      <c r="B774" s="144">
        <v>8</v>
      </c>
      <c r="C774" s="162" t="s">
        <v>1121</v>
      </c>
      <c r="D774" s="142" t="s">
        <v>783</v>
      </c>
      <c r="E774" s="142">
        <v>82</v>
      </c>
      <c r="F774" s="51" t="str">
        <f t="shared" si="51"/>
        <v>Tốt</v>
      </c>
      <c r="G774" s="142">
        <v>87</v>
      </c>
      <c r="H774" s="51" t="str">
        <f t="shared" si="49"/>
        <v>Tốt</v>
      </c>
      <c r="I774" s="117">
        <f t="shared" si="52"/>
        <v>84.5</v>
      </c>
      <c r="J774" s="51" t="str">
        <f t="shared" si="50"/>
        <v>Tốt</v>
      </c>
      <c r="K774" s="111" t="s">
        <v>775</v>
      </c>
      <c r="L774" s="226"/>
      <c r="M774" s="16" t="s">
        <v>804</v>
      </c>
    </row>
    <row r="775" spans="1:13" s="16" customFormat="1" ht="18" customHeight="1" x14ac:dyDescent="0.25">
      <c r="A775" s="130">
        <v>768</v>
      </c>
      <c r="B775" s="144">
        <v>9</v>
      </c>
      <c r="C775" s="162" t="s">
        <v>1122</v>
      </c>
      <c r="D775" s="142" t="s">
        <v>784</v>
      </c>
      <c r="E775" s="142">
        <v>84</v>
      </c>
      <c r="F775" s="51" t="str">
        <f t="shared" si="51"/>
        <v>Tốt</v>
      </c>
      <c r="G775" s="142">
        <v>87</v>
      </c>
      <c r="H775" s="51" t="str">
        <f t="shared" si="49"/>
        <v>Tốt</v>
      </c>
      <c r="I775" s="117">
        <f t="shared" si="52"/>
        <v>85.5</v>
      </c>
      <c r="J775" s="51" t="str">
        <f t="shared" si="50"/>
        <v>Tốt</v>
      </c>
      <c r="K775" s="111" t="s">
        <v>775</v>
      </c>
      <c r="L775" s="226"/>
      <c r="M775" s="16" t="s">
        <v>804</v>
      </c>
    </row>
    <row r="776" spans="1:13" s="16" customFormat="1" ht="18" customHeight="1" x14ac:dyDescent="0.25">
      <c r="A776" s="130">
        <v>769</v>
      </c>
      <c r="B776" s="144">
        <v>10</v>
      </c>
      <c r="C776" s="162" t="s">
        <v>1123</v>
      </c>
      <c r="D776" s="142" t="s">
        <v>785</v>
      </c>
      <c r="E776" s="142">
        <v>82</v>
      </c>
      <c r="F776" s="51" t="str">
        <f t="shared" si="51"/>
        <v>Tốt</v>
      </c>
      <c r="G776" s="142">
        <v>87</v>
      </c>
      <c r="H776" s="51" t="str">
        <f t="shared" ref="H776:H839" si="53">IF(G776&gt;=90,"Xuất sắc",IF(AND(G776&lt;90,G776&gt;=80),"Tốt",IF(AND(G776&lt;80,G776&gt;=65),"Khá",IF(AND(G776&lt;65,G776&gt;=50),"Trung bình",IF(AND(G776&lt;50,G776&gt;=35),"Yếu",IF(AND(G776&lt;35,G776&gt;=1),"Kém",IF(AND(G776&lt;1),"Không xếp loại")))))))</f>
        <v>Tốt</v>
      </c>
      <c r="I776" s="117">
        <f t="shared" si="52"/>
        <v>84.5</v>
      </c>
      <c r="J776" s="51" t="str">
        <f t="shared" ref="J776:J839" si="54">IF(I776&gt;=90,"Xuất sắc",IF(AND(I776&lt;90,I776&gt;=80),"Tốt",IF(AND(I776&lt;80,I776&gt;=65),"Khá",IF(AND(I776&lt;65,I776&gt;=50),"Trung bình",IF(AND(I776&lt;50,I776&gt;=35),"Yếu",IF(AND(I776&lt;35,I776&gt;=1),"Kém",IF(AND(I776&lt;1),"Không xếp loại")))))))</f>
        <v>Tốt</v>
      </c>
      <c r="K776" s="111" t="s">
        <v>775</v>
      </c>
      <c r="L776" s="226"/>
      <c r="M776" s="16" t="s">
        <v>804</v>
      </c>
    </row>
    <row r="777" spans="1:13" s="16" customFormat="1" ht="18" customHeight="1" x14ac:dyDescent="0.25">
      <c r="A777" s="130">
        <v>770</v>
      </c>
      <c r="B777" s="144">
        <v>11</v>
      </c>
      <c r="C777" s="162" t="s">
        <v>902</v>
      </c>
      <c r="D777" s="142" t="s">
        <v>786</v>
      </c>
      <c r="E777" s="142">
        <v>85</v>
      </c>
      <c r="F777" s="51" t="str">
        <f t="shared" ref="F777:F840" si="55">IF(E777&gt;=90,"Xuất sắc",IF(AND(E777&lt;90,E777&gt;=80),"Tốt",IF(AND(E777&lt;80,E777&gt;=65),"Khá",IF(AND(E777&lt;65,E777&gt;=50),"Trung bình",IF(AND(E777&lt;50,E777&gt;=35),"Yếu",IF(AND(E777&lt;35,E777&gt;=1),"Kém",IF(AND(E777&lt;1),"Không xếp loại")))))))</f>
        <v>Tốt</v>
      </c>
      <c r="G777" s="142">
        <v>87</v>
      </c>
      <c r="H777" s="51" t="str">
        <f t="shared" si="53"/>
        <v>Tốt</v>
      </c>
      <c r="I777" s="117">
        <f t="shared" si="52"/>
        <v>86</v>
      </c>
      <c r="J777" s="51" t="str">
        <f t="shared" si="54"/>
        <v>Tốt</v>
      </c>
      <c r="K777" s="111" t="s">
        <v>775</v>
      </c>
      <c r="L777" s="226"/>
      <c r="M777" s="16" t="s">
        <v>804</v>
      </c>
    </row>
    <row r="778" spans="1:13" s="16" customFormat="1" ht="18" customHeight="1" x14ac:dyDescent="0.25">
      <c r="A778" s="130">
        <v>771</v>
      </c>
      <c r="B778" s="144">
        <v>12</v>
      </c>
      <c r="C778" s="162" t="s">
        <v>1124</v>
      </c>
      <c r="D778" s="142" t="s">
        <v>787</v>
      </c>
      <c r="E778" s="142">
        <v>89</v>
      </c>
      <c r="F778" s="51" t="str">
        <f t="shared" si="55"/>
        <v>Tốt</v>
      </c>
      <c r="G778" s="142">
        <v>87</v>
      </c>
      <c r="H778" s="51" t="str">
        <f t="shared" si="53"/>
        <v>Tốt</v>
      </c>
      <c r="I778" s="117">
        <f t="shared" si="52"/>
        <v>88</v>
      </c>
      <c r="J778" s="51" t="str">
        <f t="shared" si="54"/>
        <v>Tốt</v>
      </c>
      <c r="K778" s="111" t="s">
        <v>775</v>
      </c>
      <c r="L778" s="226"/>
      <c r="M778" s="16" t="s">
        <v>804</v>
      </c>
    </row>
    <row r="779" spans="1:13" s="16" customFormat="1" ht="18" customHeight="1" x14ac:dyDescent="0.25">
      <c r="A779" s="130">
        <v>772</v>
      </c>
      <c r="B779" s="144">
        <v>13</v>
      </c>
      <c r="C779" s="162" t="s">
        <v>1125</v>
      </c>
      <c r="D779" s="142" t="s">
        <v>788</v>
      </c>
      <c r="E779" s="142">
        <v>89</v>
      </c>
      <c r="F779" s="51" t="str">
        <f t="shared" si="55"/>
        <v>Tốt</v>
      </c>
      <c r="G779" s="142">
        <v>90</v>
      </c>
      <c r="H779" s="51" t="str">
        <f t="shared" si="53"/>
        <v>Xuất sắc</v>
      </c>
      <c r="I779" s="117">
        <v>90</v>
      </c>
      <c r="J779" s="51" t="str">
        <f t="shared" si="54"/>
        <v>Xuất sắc</v>
      </c>
      <c r="K779" s="111" t="s">
        <v>775</v>
      </c>
      <c r="L779" s="226"/>
      <c r="M779" s="16" t="s">
        <v>804</v>
      </c>
    </row>
    <row r="780" spans="1:13" s="16" customFormat="1" ht="18" customHeight="1" x14ac:dyDescent="0.25">
      <c r="A780" s="130">
        <v>773</v>
      </c>
      <c r="B780" s="144">
        <v>14</v>
      </c>
      <c r="C780" s="162" t="s">
        <v>1126</v>
      </c>
      <c r="D780" s="142" t="s">
        <v>789</v>
      </c>
      <c r="E780" s="142">
        <v>85</v>
      </c>
      <c r="F780" s="51" t="str">
        <f t="shared" si="55"/>
        <v>Tốt</v>
      </c>
      <c r="G780" s="142">
        <v>87</v>
      </c>
      <c r="H780" s="51" t="str">
        <f t="shared" si="53"/>
        <v>Tốt</v>
      </c>
      <c r="I780" s="117">
        <f t="shared" si="52"/>
        <v>86</v>
      </c>
      <c r="J780" s="51" t="str">
        <f t="shared" si="54"/>
        <v>Tốt</v>
      </c>
      <c r="K780" s="111" t="s">
        <v>775</v>
      </c>
      <c r="L780" s="226"/>
      <c r="M780" s="16" t="s">
        <v>804</v>
      </c>
    </row>
    <row r="781" spans="1:13" s="16" customFormat="1" ht="18" customHeight="1" x14ac:dyDescent="0.25">
      <c r="A781" s="130">
        <v>774</v>
      </c>
      <c r="B781" s="144">
        <v>15</v>
      </c>
      <c r="C781" s="162" t="s">
        <v>1127</v>
      </c>
      <c r="D781" s="142" t="s">
        <v>790</v>
      </c>
      <c r="E781" s="142">
        <v>79</v>
      </c>
      <c r="F781" s="51" t="str">
        <f t="shared" si="55"/>
        <v>Khá</v>
      </c>
      <c r="G781" s="142">
        <v>90</v>
      </c>
      <c r="H781" s="51" t="str">
        <f t="shared" si="53"/>
        <v>Xuất sắc</v>
      </c>
      <c r="I781" s="117">
        <f t="shared" si="52"/>
        <v>84.5</v>
      </c>
      <c r="J781" s="51" t="str">
        <f t="shared" si="54"/>
        <v>Tốt</v>
      </c>
      <c r="K781" s="111" t="s">
        <v>775</v>
      </c>
      <c r="L781" s="226"/>
      <c r="M781" s="16" t="s">
        <v>804</v>
      </c>
    </row>
    <row r="782" spans="1:13" s="16" customFormat="1" ht="18" customHeight="1" x14ac:dyDescent="0.25">
      <c r="A782" s="130">
        <v>775</v>
      </c>
      <c r="B782" s="144">
        <v>16</v>
      </c>
      <c r="C782" s="162" t="s">
        <v>1128</v>
      </c>
      <c r="D782" s="142" t="s">
        <v>791</v>
      </c>
      <c r="E782" s="142">
        <v>87</v>
      </c>
      <c r="F782" s="51" t="str">
        <f t="shared" si="55"/>
        <v>Tốt</v>
      </c>
      <c r="G782" s="142">
        <v>87</v>
      </c>
      <c r="H782" s="51" t="str">
        <f t="shared" si="53"/>
        <v>Tốt</v>
      </c>
      <c r="I782" s="117">
        <f t="shared" si="52"/>
        <v>87</v>
      </c>
      <c r="J782" s="51" t="str">
        <f t="shared" si="54"/>
        <v>Tốt</v>
      </c>
      <c r="K782" s="111" t="s">
        <v>775</v>
      </c>
      <c r="L782" s="226"/>
      <c r="M782" s="16" t="s">
        <v>804</v>
      </c>
    </row>
    <row r="783" spans="1:13" s="16" customFormat="1" ht="18" customHeight="1" x14ac:dyDescent="0.25">
      <c r="A783" s="130">
        <v>776</v>
      </c>
      <c r="B783" s="144">
        <v>17</v>
      </c>
      <c r="C783" s="162" t="s">
        <v>1129</v>
      </c>
      <c r="D783" s="142" t="s">
        <v>792</v>
      </c>
      <c r="E783" s="142">
        <v>79</v>
      </c>
      <c r="F783" s="51" t="str">
        <f t="shared" si="55"/>
        <v>Khá</v>
      </c>
      <c r="G783" s="142">
        <v>87</v>
      </c>
      <c r="H783" s="51" t="str">
        <f t="shared" si="53"/>
        <v>Tốt</v>
      </c>
      <c r="I783" s="117">
        <f t="shared" si="52"/>
        <v>83</v>
      </c>
      <c r="J783" s="51" t="str">
        <f t="shared" si="54"/>
        <v>Tốt</v>
      </c>
      <c r="K783" s="111" t="s">
        <v>775</v>
      </c>
      <c r="L783" s="226"/>
      <c r="M783" s="16" t="s">
        <v>804</v>
      </c>
    </row>
    <row r="784" spans="1:13" s="16" customFormat="1" ht="18" customHeight="1" x14ac:dyDescent="0.25">
      <c r="A784" s="130">
        <v>777</v>
      </c>
      <c r="B784" s="144">
        <v>18</v>
      </c>
      <c r="C784" s="162" t="s">
        <v>1130</v>
      </c>
      <c r="D784" s="142" t="s">
        <v>793</v>
      </c>
      <c r="E784" s="142">
        <v>86</v>
      </c>
      <c r="F784" s="51" t="str">
        <f t="shared" si="55"/>
        <v>Tốt</v>
      </c>
      <c r="G784" s="142">
        <v>87</v>
      </c>
      <c r="H784" s="51" t="str">
        <f t="shared" si="53"/>
        <v>Tốt</v>
      </c>
      <c r="I784" s="117">
        <f t="shared" si="52"/>
        <v>86.5</v>
      </c>
      <c r="J784" s="51" t="str">
        <f t="shared" si="54"/>
        <v>Tốt</v>
      </c>
      <c r="K784" s="111" t="s">
        <v>775</v>
      </c>
      <c r="L784" s="226"/>
      <c r="M784" s="16" t="s">
        <v>804</v>
      </c>
    </row>
    <row r="785" spans="1:13" s="16" customFormat="1" ht="18" customHeight="1" x14ac:dyDescent="0.25">
      <c r="A785" s="130">
        <v>778</v>
      </c>
      <c r="B785" s="144">
        <v>19</v>
      </c>
      <c r="C785" s="162" t="s">
        <v>1131</v>
      </c>
      <c r="D785" s="142" t="s">
        <v>794</v>
      </c>
      <c r="E785" s="142">
        <v>88</v>
      </c>
      <c r="F785" s="51" t="str">
        <f t="shared" si="55"/>
        <v>Tốt</v>
      </c>
      <c r="G785" s="142">
        <v>85</v>
      </c>
      <c r="H785" s="51" t="str">
        <f t="shared" si="53"/>
        <v>Tốt</v>
      </c>
      <c r="I785" s="117">
        <f t="shared" si="52"/>
        <v>86.5</v>
      </c>
      <c r="J785" s="51" t="str">
        <f t="shared" si="54"/>
        <v>Tốt</v>
      </c>
      <c r="K785" s="111" t="s">
        <v>775</v>
      </c>
      <c r="L785" s="226"/>
      <c r="M785" s="16" t="s">
        <v>804</v>
      </c>
    </row>
    <row r="786" spans="1:13" s="16" customFormat="1" ht="18" customHeight="1" x14ac:dyDescent="0.25">
      <c r="A786" s="130">
        <v>779</v>
      </c>
      <c r="B786" s="144">
        <v>20</v>
      </c>
      <c r="C786" s="162" t="s">
        <v>1132</v>
      </c>
      <c r="D786" s="142" t="s">
        <v>795</v>
      </c>
      <c r="E786" s="142">
        <v>84</v>
      </c>
      <c r="F786" s="51" t="str">
        <f t="shared" si="55"/>
        <v>Tốt</v>
      </c>
      <c r="G786" s="142">
        <v>87</v>
      </c>
      <c r="H786" s="51" t="str">
        <f t="shared" si="53"/>
        <v>Tốt</v>
      </c>
      <c r="I786" s="117">
        <f t="shared" si="52"/>
        <v>85.5</v>
      </c>
      <c r="J786" s="51" t="str">
        <f t="shared" si="54"/>
        <v>Tốt</v>
      </c>
      <c r="K786" s="111" t="s">
        <v>775</v>
      </c>
      <c r="L786" s="226"/>
      <c r="M786" s="16" t="s">
        <v>804</v>
      </c>
    </row>
    <row r="787" spans="1:13" s="16" customFormat="1" ht="18" customHeight="1" x14ac:dyDescent="0.25">
      <c r="A787" s="130">
        <v>780</v>
      </c>
      <c r="B787" s="144">
        <v>21</v>
      </c>
      <c r="C787" s="162" t="s">
        <v>1133</v>
      </c>
      <c r="D787" s="142" t="s">
        <v>796</v>
      </c>
      <c r="E787" s="142">
        <v>88</v>
      </c>
      <c r="F787" s="51" t="str">
        <f t="shared" si="55"/>
        <v>Tốt</v>
      </c>
      <c r="G787" s="142">
        <v>87</v>
      </c>
      <c r="H787" s="51" t="str">
        <f t="shared" si="53"/>
        <v>Tốt</v>
      </c>
      <c r="I787" s="117">
        <f t="shared" si="52"/>
        <v>87.5</v>
      </c>
      <c r="J787" s="51" t="str">
        <f t="shared" si="54"/>
        <v>Tốt</v>
      </c>
      <c r="K787" s="111" t="s">
        <v>775</v>
      </c>
      <c r="L787" s="226"/>
      <c r="M787" s="16" t="s">
        <v>804</v>
      </c>
    </row>
    <row r="788" spans="1:13" s="16" customFormat="1" ht="18" customHeight="1" x14ac:dyDescent="0.25">
      <c r="A788" s="130">
        <v>781</v>
      </c>
      <c r="B788" s="144">
        <v>22</v>
      </c>
      <c r="C788" s="162" t="s">
        <v>1134</v>
      </c>
      <c r="D788" s="142" t="s">
        <v>797</v>
      </c>
      <c r="E788" s="142">
        <v>90</v>
      </c>
      <c r="F788" s="51" t="str">
        <f t="shared" si="55"/>
        <v>Xuất sắc</v>
      </c>
      <c r="G788" s="142">
        <v>87</v>
      </c>
      <c r="H788" s="51" t="str">
        <f t="shared" si="53"/>
        <v>Tốt</v>
      </c>
      <c r="I788" s="117">
        <f t="shared" si="52"/>
        <v>88.5</v>
      </c>
      <c r="J788" s="51" t="str">
        <f t="shared" si="54"/>
        <v>Tốt</v>
      </c>
      <c r="K788" s="111" t="s">
        <v>775</v>
      </c>
      <c r="L788" s="226"/>
      <c r="M788" s="16" t="s">
        <v>804</v>
      </c>
    </row>
    <row r="789" spans="1:13" s="16" customFormat="1" ht="18" customHeight="1" x14ac:dyDescent="0.25">
      <c r="A789" s="130">
        <v>782</v>
      </c>
      <c r="B789" s="144">
        <v>23</v>
      </c>
      <c r="C789" s="162" t="s">
        <v>1135</v>
      </c>
      <c r="D789" s="142" t="s">
        <v>798</v>
      </c>
      <c r="E789" s="142">
        <v>86</v>
      </c>
      <c r="F789" s="51" t="str">
        <f t="shared" si="55"/>
        <v>Tốt</v>
      </c>
      <c r="G789" s="142">
        <v>87</v>
      </c>
      <c r="H789" s="51" t="str">
        <f t="shared" si="53"/>
        <v>Tốt</v>
      </c>
      <c r="I789" s="117">
        <f t="shared" si="52"/>
        <v>86.5</v>
      </c>
      <c r="J789" s="51" t="str">
        <f t="shared" si="54"/>
        <v>Tốt</v>
      </c>
      <c r="K789" s="111" t="s">
        <v>775</v>
      </c>
      <c r="L789" s="226"/>
      <c r="M789" s="16" t="s">
        <v>804</v>
      </c>
    </row>
    <row r="790" spans="1:13" s="16" customFormat="1" ht="18" customHeight="1" x14ac:dyDescent="0.25">
      <c r="A790" s="130">
        <v>783</v>
      </c>
      <c r="B790" s="144">
        <v>24</v>
      </c>
      <c r="C790" s="162" t="s">
        <v>1136</v>
      </c>
      <c r="D790" s="142" t="s">
        <v>799</v>
      </c>
      <c r="E790" s="142">
        <v>84</v>
      </c>
      <c r="F790" s="51" t="str">
        <f t="shared" si="55"/>
        <v>Tốt</v>
      </c>
      <c r="G790" s="142">
        <v>80</v>
      </c>
      <c r="H790" s="51" t="str">
        <f t="shared" si="53"/>
        <v>Tốt</v>
      </c>
      <c r="I790" s="117">
        <f t="shared" si="52"/>
        <v>82</v>
      </c>
      <c r="J790" s="51" t="str">
        <f t="shared" si="54"/>
        <v>Tốt</v>
      </c>
      <c r="K790" s="111" t="s">
        <v>775</v>
      </c>
      <c r="L790" s="226"/>
      <c r="M790" s="16" t="s">
        <v>804</v>
      </c>
    </row>
    <row r="791" spans="1:13" s="16" customFormat="1" ht="18" customHeight="1" x14ac:dyDescent="0.25">
      <c r="A791" s="130">
        <v>784</v>
      </c>
      <c r="B791" s="144">
        <v>25</v>
      </c>
      <c r="C791" s="162" t="s">
        <v>1137</v>
      </c>
      <c r="D791" s="142" t="s">
        <v>800</v>
      </c>
      <c r="E791" s="142">
        <v>83</v>
      </c>
      <c r="F791" s="51" t="str">
        <f t="shared" si="55"/>
        <v>Tốt</v>
      </c>
      <c r="G791" s="142">
        <v>84</v>
      </c>
      <c r="H791" s="51" t="str">
        <f t="shared" si="53"/>
        <v>Tốt</v>
      </c>
      <c r="I791" s="117">
        <f t="shared" si="52"/>
        <v>83.5</v>
      </c>
      <c r="J791" s="51" t="str">
        <f t="shared" si="54"/>
        <v>Tốt</v>
      </c>
      <c r="K791" s="111" t="s">
        <v>775</v>
      </c>
      <c r="L791" s="226"/>
      <c r="M791" s="16" t="s">
        <v>804</v>
      </c>
    </row>
    <row r="792" spans="1:13" s="16" customFormat="1" ht="18" customHeight="1" x14ac:dyDescent="0.25">
      <c r="A792" s="130">
        <v>785</v>
      </c>
      <c r="B792" s="144">
        <v>26</v>
      </c>
      <c r="C792" s="162" t="s">
        <v>1138</v>
      </c>
      <c r="D792" s="142" t="s">
        <v>801</v>
      </c>
      <c r="E792" s="142">
        <v>80</v>
      </c>
      <c r="F792" s="51" t="str">
        <f t="shared" si="55"/>
        <v>Tốt</v>
      </c>
      <c r="G792" s="142">
        <v>80</v>
      </c>
      <c r="H792" s="51" t="str">
        <f t="shared" si="53"/>
        <v>Tốt</v>
      </c>
      <c r="I792" s="117">
        <f t="shared" si="52"/>
        <v>80</v>
      </c>
      <c r="J792" s="51" t="str">
        <f t="shared" si="54"/>
        <v>Tốt</v>
      </c>
      <c r="K792" s="111" t="s">
        <v>775</v>
      </c>
      <c r="L792" s="226"/>
      <c r="M792" s="16" t="s">
        <v>804</v>
      </c>
    </row>
    <row r="793" spans="1:13" s="16" customFormat="1" ht="18" customHeight="1" x14ac:dyDescent="0.25">
      <c r="A793" s="130">
        <v>786</v>
      </c>
      <c r="B793" s="144">
        <v>27</v>
      </c>
      <c r="C793" s="162" t="s">
        <v>1139</v>
      </c>
      <c r="D793" s="142" t="s">
        <v>802</v>
      </c>
      <c r="E793" s="142">
        <v>81</v>
      </c>
      <c r="F793" s="51" t="str">
        <f t="shared" si="55"/>
        <v>Tốt</v>
      </c>
      <c r="G793" s="142">
        <v>80</v>
      </c>
      <c r="H793" s="51" t="str">
        <f t="shared" si="53"/>
        <v>Tốt</v>
      </c>
      <c r="I793" s="117">
        <f t="shared" si="52"/>
        <v>80.5</v>
      </c>
      <c r="J793" s="51" t="str">
        <f t="shared" si="54"/>
        <v>Tốt</v>
      </c>
      <c r="K793" s="111" t="s">
        <v>775</v>
      </c>
      <c r="L793" s="226"/>
      <c r="M793" s="16" t="s">
        <v>804</v>
      </c>
    </row>
    <row r="794" spans="1:13" s="16" customFormat="1" ht="18" customHeight="1" x14ac:dyDescent="0.25">
      <c r="A794" s="130">
        <v>787</v>
      </c>
      <c r="B794" s="144">
        <v>28</v>
      </c>
      <c r="C794" s="162" t="s">
        <v>1140</v>
      </c>
      <c r="D794" s="142" t="s">
        <v>803</v>
      </c>
      <c r="E794" s="142">
        <v>74</v>
      </c>
      <c r="F794" s="51" t="str">
        <f t="shared" si="55"/>
        <v>Khá</v>
      </c>
      <c r="G794" s="142">
        <v>85</v>
      </c>
      <c r="H794" s="51" t="str">
        <f t="shared" si="53"/>
        <v>Tốt</v>
      </c>
      <c r="I794" s="117">
        <v>80</v>
      </c>
      <c r="J794" s="51" t="str">
        <f t="shared" si="54"/>
        <v>Tốt</v>
      </c>
      <c r="K794" s="111" t="s">
        <v>775</v>
      </c>
      <c r="L794" s="226"/>
      <c r="M794" s="16" t="s">
        <v>804</v>
      </c>
    </row>
    <row r="795" spans="1:13" s="16" customFormat="1" ht="18" customHeight="1" x14ac:dyDescent="0.25">
      <c r="A795" s="130">
        <v>788</v>
      </c>
      <c r="B795" s="144">
        <v>1</v>
      </c>
      <c r="C795" s="162" t="s">
        <v>1646</v>
      </c>
      <c r="D795" s="142" t="s">
        <v>806</v>
      </c>
      <c r="E795" s="142">
        <v>85</v>
      </c>
      <c r="F795" s="51" t="str">
        <f t="shared" si="55"/>
        <v>Tốt</v>
      </c>
      <c r="G795" s="142">
        <v>85</v>
      </c>
      <c r="H795" s="51" t="str">
        <f t="shared" si="53"/>
        <v>Tốt</v>
      </c>
      <c r="I795" s="117">
        <f t="shared" si="52"/>
        <v>85</v>
      </c>
      <c r="J795" s="51" t="str">
        <f t="shared" si="54"/>
        <v>Tốt</v>
      </c>
      <c r="K795" s="111" t="s">
        <v>805</v>
      </c>
      <c r="L795" s="226"/>
      <c r="M795" s="16" t="s">
        <v>804</v>
      </c>
    </row>
    <row r="796" spans="1:13" s="16" customFormat="1" ht="18" customHeight="1" x14ac:dyDescent="0.25">
      <c r="A796" s="130">
        <v>789</v>
      </c>
      <c r="B796" s="144">
        <v>2</v>
      </c>
      <c r="C796" s="162" t="s">
        <v>1647</v>
      </c>
      <c r="D796" s="142" t="s">
        <v>807</v>
      </c>
      <c r="E796" s="142">
        <v>85</v>
      </c>
      <c r="F796" s="51" t="str">
        <f t="shared" si="55"/>
        <v>Tốt</v>
      </c>
      <c r="G796" s="142">
        <v>80</v>
      </c>
      <c r="H796" s="51" t="str">
        <f t="shared" si="53"/>
        <v>Tốt</v>
      </c>
      <c r="I796" s="117">
        <f t="shared" si="52"/>
        <v>82.5</v>
      </c>
      <c r="J796" s="51" t="str">
        <f t="shared" si="54"/>
        <v>Tốt</v>
      </c>
      <c r="K796" s="111" t="s">
        <v>805</v>
      </c>
      <c r="L796" s="226"/>
      <c r="M796" s="16" t="s">
        <v>804</v>
      </c>
    </row>
    <row r="797" spans="1:13" s="16" customFormat="1" ht="18" customHeight="1" x14ac:dyDescent="0.25">
      <c r="A797" s="130">
        <v>790</v>
      </c>
      <c r="B797" s="144">
        <v>3</v>
      </c>
      <c r="C797" s="162" t="s">
        <v>1648</v>
      </c>
      <c r="D797" s="142" t="s">
        <v>808</v>
      </c>
      <c r="E797" s="142">
        <v>79</v>
      </c>
      <c r="F797" s="51" t="str">
        <f t="shared" si="55"/>
        <v>Khá</v>
      </c>
      <c r="G797" s="142">
        <v>84</v>
      </c>
      <c r="H797" s="51" t="str">
        <f t="shared" si="53"/>
        <v>Tốt</v>
      </c>
      <c r="I797" s="117">
        <f t="shared" si="52"/>
        <v>81.5</v>
      </c>
      <c r="J797" s="51" t="str">
        <f t="shared" si="54"/>
        <v>Tốt</v>
      </c>
      <c r="K797" s="111" t="s">
        <v>805</v>
      </c>
      <c r="L797" s="226"/>
      <c r="M797" s="16" t="s">
        <v>804</v>
      </c>
    </row>
    <row r="798" spans="1:13" s="16" customFormat="1" ht="18" customHeight="1" x14ac:dyDescent="0.25">
      <c r="A798" s="130">
        <v>791</v>
      </c>
      <c r="B798" s="144">
        <v>4</v>
      </c>
      <c r="C798" s="162" t="s">
        <v>1649</v>
      </c>
      <c r="D798" s="142" t="s">
        <v>809</v>
      </c>
      <c r="E798" s="142">
        <v>81</v>
      </c>
      <c r="F798" s="51" t="str">
        <f t="shared" si="55"/>
        <v>Tốt</v>
      </c>
      <c r="G798" s="142">
        <v>83</v>
      </c>
      <c r="H798" s="51" t="str">
        <f t="shared" si="53"/>
        <v>Tốt</v>
      </c>
      <c r="I798" s="117">
        <f t="shared" si="52"/>
        <v>82</v>
      </c>
      <c r="J798" s="51" t="str">
        <f t="shared" si="54"/>
        <v>Tốt</v>
      </c>
      <c r="K798" s="111" t="s">
        <v>805</v>
      </c>
      <c r="L798" s="226"/>
      <c r="M798" s="16" t="s">
        <v>804</v>
      </c>
    </row>
    <row r="799" spans="1:13" s="16" customFormat="1" ht="18" customHeight="1" x14ac:dyDescent="0.25">
      <c r="A799" s="130">
        <v>792</v>
      </c>
      <c r="B799" s="144">
        <v>5</v>
      </c>
      <c r="C799" s="162" t="s">
        <v>1406</v>
      </c>
      <c r="D799" s="142" t="s">
        <v>810</v>
      </c>
      <c r="E799" s="142">
        <v>89</v>
      </c>
      <c r="F799" s="51" t="str">
        <f t="shared" si="55"/>
        <v>Tốt</v>
      </c>
      <c r="G799" s="142">
        <v>77</v>
      </c>
      <c r="H799" s="51" t="str">
        <f t="shared" si="53"/>
        <v>Khá</v>
      </c>
      <c r="I799" s="117">
        <f t="shared" si="52"/>
        <v>83</v>
      </c>
      <c r="J799" s="51" t="str">
        <f t="shared" si="54"/>
        <v>Tốt</v>
      </c>
      <c r="K799" s="111" t="s">
        <v>805</v>
      </c>
      <c r="L799" s="226"/>
      <c r="M799" s="16" t="s">
        <v>804</v>
      </c>
    </row>
    <row r="800" spans="1:13" s="16" customFormat="1" ht="18" customHeight="1" x14ac:dyDescent="0.25">
      <c r="A800" s="130">
        <v>793</v>
      </c>
      <c r="B800" s="144">
        <v>6</v>
      </c>
      <c r="C800" s="162" t="s">
        <v>1650</v>
      </c>
      <c r="D800" s="142" t="s">
        <v>812</v>
      </c>
      <c r="E800" s="142">
        <v>81</v>
      </c>
      <c r="F800" s="51" t="str">
        <f t="shared" si="55"/>
        <v>Tốt</v>
      </c>
      <c r="G800" s="142">
        <v>80</v>
      </c>
      <c r="H800" s="51" t="str">
        <f t="shared" si="53"/>
        <v>Tốt</v>
      </c>
      <c r="I800" s="117">
        <f t="shared" si="52"/>
        <v>80.5</v>
      </c>
      <c r="J800" s="51" t="str">
        <f t="shared" si="54"/>
        <v>Tốt</v>
      </c>
      <c r="K800" s="111" t="s">
        <v>805</v>
      </c>
      <c r="L800" s="226"/>
      <c r="M800" s="16" t="s">
        <v>804</v>
      </c>
    </row>
    <row r="801" spans="1:13" s="16" customFormat="1" ht="18" customHeight="1" x14ac:dyDescent="0.25">
      <c r="A801" s="130">
        <v>794</v>
      </c>
      <c r="B801" s="144">
        <v>7</v>
      </c>
      <c r="C801" s="162" t="s">
        <v>1651</v>
      </c>
      <c r="D801" s="142" t="s">
        <v>813</v>
      </c>
      <c r="E801" s="142">
        <v>88</v>
      </c>
      <c r="F801" s="51" t="str">
        <f t="shared" si="55"/>
        <v>Tốt</v>
      </c>
      <c r="G801" s="142">
        <v>88</v>
      </c>
      <c r="H801" s="51" t="str">
        <f t="shared" si="53"/>
        <v>Tốt</v>
      </c>
      <c r="I801" s="117">
        <f t="shared" si="52"/>
        <v>88</v>
      </c>
      <c r="J801" s="51" t="str">
        <f t="shared" si="54"/>
        <v>Tốt</v>
      </c>
      <c r="K801" s="111" t="s">
        <v>805</v>
      </c>
      <c r="L801" s="226"/>
      <c r="M801" s="16" t="s">
        <v>804</v>
      </c>
    </row>
    <row r="802" spans="1:13" s="16" customFormat="1" ht="18" customHeight="1" x14ac:dyDescent="0.25">
      <c r="A802" s="130">
        <v>795</v>
      </c>
      <c r="B802" s="144">
        <v>8</v>
      </c>
      <c r="C802" s="162" t="s">
        <v>1652</v>
      </c>
      <c r="D802" s="142" t="s">
        <v>814</v>
      </c>
      <c r="E802" s="142">
        <v>82</v>
      </c>
      <c r="F802" s="51" t="str">
        <f t="shared" si="55"/>
        <v>Tốt</v>
      </c>
      <c r="G802" s="142">
        <v>87</v>
      </c>
      <c r="H802" s="51" t="str">
        <f t="shared" si="53"/>
        <v>Tốt</v>
      </c>
      <c r="I802" s="117">
        <f t="shared" si="52"/>
        <v>84.5</v>
      </c>
      <c r="J802" s="51" t="str">
        <f t="shared" si="54"/>
        <v>Tốt</v>
      </c>
      <c r="K802" s="111" t="s">
        <v>805</v>
      </c>
      <c r="L802" s="226"/>
      <c r="M802" s="16" t="s">
        <v>804</v>
      </c>
    </row>
    <row r="803" spans="1:13" s="16" customFormat="1" ht="18" customHeight="1" x14ac:dyDescent="0.25">
      <c r="A803" s="130">
        <v>796</v>
      </c>
      <c r="B803" s="144">
        <v>9</v>
      </c>
      <c r="C803" s="162" t="s">
        <v>1653</v>
      </c>
      <c r="D803" s="142" t="s">
        <v>815</v>
      </c>
      <c r="E803" s="142">
        <v>79</v>
      </c>
      <c r="F803" s="51" t="str">
        <f t="shared" si="55"/>
        <v>Khá</v>
      </c>
      <c r="G803" s="142">
        <v>89</v>
      </c>
      <c r="H803" s="51" t="str">
        <f t="shared" si="53"/>
        <v>Tốt</v>
      </c>
      <c r="I803" s="117">
        <f t="shared" si="52"/>
        <v>84</v>
      </c>
      <c r="J803" s="51" t="str">
        <f t="shared" si="54"/>
        <v>Tốt</v>
      </c>
      <c r="K803" s="111" t="s">
        <v>805</v>
      </c>
      <c r="L803" s="226"/>
      <c r="M803" s="16" t="s">
        <v>804</v>
      </c>
    </row>
    <row r="804" spans="1:13" s="16" customFormat="1" ht="18" customHeight="1" x14ac:dyDescent="0.25">
      <c r="A804" s="130">
        <v>797</v>
      </c>
      <c r="B804" s="144">
        <v>10</v>
      </c>
      <c r="C804" s="162" t="s">
        <v>1367</v>
      </c>
      <c r="D804" s="142" t="s">
        <v>816</v>
      </c>
      <c r="E804" s="142">
        <v>82</v>
      </c>
      <c r="F804" s="51" t="str">
        <f t="shared" si="55"/>
        <v>Tốt</v>
      </c>
      <c r="G804" s="142">
        <v>84</v>
      </c>
      <c r="H804" s="51" t="str">
        <f t="shared" si="53"/>
        <v>Tốt</v>
      </c>
      <c r="I804" s="117">
        <f t="shared" si="52"/>
        <v>83</v>
      </c>
      <c r="J804" s="51" t="str">
        <f t="shared" si="54"/>
        <v>Tốt</v>
      </c>
      <c r="K804" s="111" t="s">
        <v>805</v>
      </c>
      <c r="L804" s="226"/>
      <c r="M804" s="16" t="s">
        <v>804</v>
      </c>
    </row>
    <row r="805" spans="1:13" s="16" customFormat="1" ht="18" customHeight="1" x14ac:dyDescent="0.25">
      <c r="A805" s="130">
        <v>798</v>
      </c>
      <c r="B805" s="144">
        <v>11</v>
      </c>
      <c r="C805" s="162" t="s">
        <v>1654</v>
      </c>
      <c r="D805" s="142" t="s">
        <v>817</v>
      </c>
      <c r="E805" s="142">
        <v>91</v>
      </c>
      <c r="F805" s="51" t="str">
        <f t="shared" si="55"/>
        <v>Xuất sắc</v>
      </c>
      <c r="G805" s="142">
        <v>85</v>
      </c>
      <c r="H805" s="51" t="str">
        <f t="shared" si="53"/>
        <v>Tốt</v>
      </c>
      <c r="I805" s="117">
        <f t="shared" si="52"/>
        <v>88</v>
      </c>
      <c r="J805" s="51" t="str">
        <f t="shared" si="54"/>
        <v>Tốt</v>
      </c>
      <c r="K805" s="111" t="s">
        <v>805</v>
      </c>
      <c r="L805" s="226"/>
      <c r="M805" s="16" t="s">
        <v>804</v>
      </c>
    </row>
    <row r="806" spans="1:13" s="16" customFormat="1" ht="18" customHeight="1" x14ac:dyDescent="0.25">
      <c r="A806" s="130">
        <v>799</v>
      </c>
      <c r="B806" s="144">
        <v>12</v>
      </c>
      <c r="C806" s="162" t="s">
        <v>1655</v>
      </c>
      <c r="D806" s="142" t="s">
        <v>818</v>
      </c>
      <c r="E806" s="142">
        <v>85</v>
      </c>
      <c r="F806" s="51" t="str">
        <f t="shared" si="55"/>
        <v>Tốt</v>
      </c>
      <c r="G806" s="142">
        <v>85</v>
      </c>
      <c r="H806" s="51" t="str">
        <f t="shared" si="53"/>
        <v>Tốt</v>
      </c>
      <c r="I806" s="117">
        <f t="shared" si="52"/>
        <v>85</v>
      </c>
      <c r="J806" s="51" t="str">
        <f t="shared" si="54"/>
        <v>Tốt</v>
      </c>
      <c r="K806" s="111" t="s">
        <v>805</v>
      </c>
      <c r="L806" s="226"/>
      <c r="M806" s="16" t="s">
        <v>804</v>
      </c>
    </row>
    <row r="807" spans="1:13" s="16" customFormat="1" ht="18" customHeight="1" x14ac:dyDescent="0.25">
      <c r="A807" s="130">
        <v>800</v>
      </c>
      <c r="B807" s="144">
        <v>13</v>
      </c>
      <c r="C807" s="162" t="s">
        <v>1656</v>
      </c>
      <c r="D807" s="142" t="s">
        <v>819</v>
      </c>
      <c r="E807" s="142">
        <v>87</v>
      </c>
      <c r="F807" s="51" t="str">
        <f t="shared" si="55"/>
        <v>Tốt</v>
      </c>
      <c r="G807" s="142">
        <v>85</v>
      </c>
      <c r="H807" s="51" t="str">
        <f t="shared" si="53"/>
        <v>Tốt</v>
      </c>
      <c r="I807" s="117">
        <f t="shared" si="52"/>
        <v>86</v>
      </c>
      <c r="J807" s="51" t="str">
        <f t="shared" si="54"/>
        <v>Tốt</v>
      </c>
      <c r="K807" s="111" t="s">
        <v>805</v>
      </c>
      <c r="L807" s="226"/>
      <c r="M807" s="16" t="s">
        <v>804</v>
      </c>
    </row>
    <row r="808" spans="1:13" s="16" customFormat="1" ht="18" customHeight="1" x14ac:dyDescent="0.25">
      <c r="A808" s="130">
        <v>801</v>
      </c>
      <c r="B808" s="144">
        <v>14</v>
      </c>
      <c r="C808" s="162" t="s">
        <v>1657</v>
      </c>
      <c r="D808" s="142" t="s">
        <v>820</v>
      </c>
      <c r="E808" s="142">
        <v>84</v>
      </c>
      <c r="F808" s="51" t="str">
        <f t="shared" si="55"/>
        <v>Tốt</v>
      </c>
      <c r="G808" s="142">
        <v>85</v>
      </c>
      <c r="H808" s="51" t="str">
        <f t="shared" si="53"/>
        <v>Tốt</v>
      </c>
      <c r="I808" s="117">
        <f t="shared" si="52"/>
        <v>84.5</v>
      </c>
      <c r="J808" s="51" t="str">
        <f t="shared" si="54"/>
        <v>Tốt</v>
      </c>
      <c r="K808" s="111" t="s">
        <v>805</v>
      </c>
      <c r="L808" s="226"/>
      <c r="M808" s="16" t="s">
        <v>804</v>
      </c>
    </row>
    <row r="809" spans="1:13" s="16" customFormat="1" ht="18" customHeight="1" x14ac:dyDescent="0.25">
      <c r="A809" s="130">
        <v>802</v>
      </c>
      <c r="B809" s="144">
        <v>15</v>
      </c>
      <c r="C809" s="162" t="s">
        <v>1658</v>
      </c>
      <c r="D809" s="142" t="s">
        <v>821</v>
      </c>
      <c r="E809" s="142">
        <v>83</v>
      </c>
      <c r="F809" s="51" t="str">
        <f t="shared" si="55"/>
        <v>Tốt</v>
      </c>
      <c r="G809" s="142">
        <v>83</v>
      </c>
      <c r="H809" s="51" t="str">
        <f t="shared" si="53"/>
        <v>Tốt</v>
      </c>
      <c r="I809" s="117">
        <f t="shared" si="52"/>
        <v>83</v>
      </c>
      <c r="J809" s="51" t="str">
        <f t="shared" si="54"/>
        <v>Tốt</v>
      </c>
      <c r="K809" s="111" t="s">
        <v>805</v>
      </c>
      <c r="L809" s="226"/>
      <c r="M809" s="16" t="s">
        <v>804</v>
      </c>
    </row>
    <row r="810" spans="1:13" s="16" customFormat="1" ht="18" customHeight="1" x14ac:dyDescent="0.25">
      <c r="A810" s="130">
        <v>803</v>
      </c>
      <c r="B810" s="144">
        <v>16</v>
      </c>
      <c r="C810" s="162" t="s">
        <v>1659</v>
      </c>
      <c r="D810" s="142" t="s">
        <v>822</v>
      </c>
      <c r="E810" s="142">
        <v>82</v>
      </c>
      <c r="F810" s="51" t="str">
        <f t="shared" si="55"/>
        <v>Tốt</v>
      </c>
      <c r="G810" s="142">
        <v>86</v>
      </c>
      <c r="H810" s="51" t="str">
        <f t="shared" si="53"/>
        <v>Tốt</v>
      </c>
      <c r="I810" s="117">
        <f t="shared" si="52"/>
        <v>84</v>
      </c>
      <c r="J810" s="51" t="str">
        <f t="shared" si="54"/>
        <v>Tốt</v>
      </c>
      <c r="K810" s="111" t="s">
        <v>805</v>
      </c>
      <c r="L810" s="226"/>
      <c r="M810" s="16" t="s">
        <v>804</v>
      </c>
    </row>
    <row r="811" spans="1:13" s="16" customFormat="1" ht="18" customHeight="1" x14ac:dyDescent="0.25">
      <c r="A811" s="130">
        <v>804</v>
      </c>
      <c r="B811" s="144">
        <v>17</v>
      </c>
      <c r="C811" s="162" t="s">
        <v>1660</v>
      </c>
      <c r="D811" s="142" t="s">
        <v>823</v>
      </c>
      <c r="E811" s="142">
        <v>81</v>
      </c>
      <c r="F811" s="51" t="str">
        <f t="shared" si="55"/>
        <v>Tốt</v>
      </c>
      <c r="G811" s="142">
        <v>83</v>
      </c>
      <c r="H811" s="51" t="str">
        <f t="shared" si="53"/>
        <v>Tốt</v>
      </c>
      <c r="I811" s="117">
        <f t="shared" si="52"/>
        <v>82</v>
      </c>
      <c r="J811" s="51" t="str">
        <f t="shared" si="54"/>
        <v>Tốt</v>
      </c>
      <c r="K811" s="111" t="s">
        <v>805</v>
      </c>
      <c r="L811" s="226"/>
      <c r="M811" s="16" t="s">
        <v>804</v>
      </c>
    </row>
    <row r="812" spans="1:13" s="16" customFormat="1" ht="18" customHeight="1" x14ac:dyDescent="0.25">
      <c r="A812" s="130">
        <v>805</v>
      </c>
      <c r="B812" s="144">
        <v>18</v>
      </c>
      <c r="C812" s="162" t="s">
        <v>1661</v>
      </c>
      <c r="D812" s="142" t="s">
        <v>824</v>
      </c>
      <c r="E812" s="142">
        <v>80</v>
      </c>
      <c r="F812" s="51" t="str">
        <f t="shared" si="55"/>
        <v>Tốt</v>
      </c>
      <c r="G812" s="142">
        <v>89</v>
      </c>
      <c r="H812" s="51" t="str">
        <f t="shared" si="53"/>
        <v>Tốt</v>
      </c>
      <c r="I812" s="117">
        <f t="shared" si="52"/>
        <v>84.5</v>
      </c>
      <c r="J812" s="51" t="str">
        <f t="shared" si="54"/>
        <v>Tốt</v>
      </c>
      <c r="K812" s="111" t="s">
        <v>805</v>
      </c>
      <c r="L812" s="226"/>
      <c r="M812" s="16" t="s">
        <v>804</v>
      </c>
    </row>
    <row r="813" spans="1:13" s="16" customFormat="1" ht="18" customHeight="1" x14ac:dyDescent="0.25">
      <c r="A813" s="130">
        <v>806</v>
      </c>
      <c r="B813" s="144">
        <v>19</v>
      </c>
      <c r="C813" s="162" t="s">
        <v>1662</v>
      </c>
      <c r="D813" s="142" t="s">
        <v>825</v>
      </c>
      <c r="E813" s="142">
        <v>83</v>
      </c>
      <c r="F813" s="51" t="str">
        <f t="shared" si="55"/>
        <v>Tốt</v>
      </c>
      <c r="G813" s="142">
        <v>82</v>
      </c>
      <c r="H813" s="51" t="str">
        <f t="shared" si="53"/>
        <v>Tốt</v>
      </c>
      <c r="I813" s="117">
        <f t="shared" si="52"/>
        <v>82.5</v>
      </c>
      <c r="J813" s="51" t="str">
        <f t="shared" si="54"/>
        <v>Tốt</v>
      </c>
      <c r="K813" s="111" t="s">
        <v>805</v>
      </c>
      <c r="L813" s="226"/>
      <c r="M813" s="16" t="s">
        <v>804</v>
      </c>
    </row>
    <row r="814" spans="1:13" s="16" customFormat="1" ht="18" customHeight="1" x14ac:dyDescent="0.25">
      <c r="A814" s="130">
        <v>807</v>
      </c>
      <c r="B814" s="144">
        <v>20</v>
      </c>
      <c r="C814" s="162" t="s">
        <v>67</v>
      </c>
      <c r="D814" s="142" t="s">
        <v>826</v>
      </c>
      <c r="E814" s="142">
        <v>80</v>
      </c>
      <c r="F814" s="51" t="str">
        <f t="shared" si="55"/>
        <v>Tốt</v>
      </c>
      <c r="G814" s="142">
        <v>89</v>
      </c>
      <c r="H814" s="51" t="str">
        <f t="shared" si="53"/>
        <v>Tốt</v>
      </c>
      <c r="I814" s="117">
        <f t="shared" si="52"/>
        <v>84.5</v>
      </c>
      <c r="J814" s="51" t="str">
        <f t="shared" si="54"/>
        <v>Tốt</v>
      </c>
      <c r="K814" s="111" t="s">
        <v>805</v>
      </c>
      <c r="L814" s="226"/>
      <c r="M814" s="16" t="s">
        <v>804</v>
      </c>
    </row>
    <row r="815" spans="1:13" s="16" customFormat="1" ht="18" customHeight="1" x14ac:dyDescent="0.25">
      <c r="A815" s="130">
        <v>808</v>
      </c>
      <c r="B815" s="144">
        <v>21</v>
      </c>
      <c r="C815" s="162" t="s">
        <v>1663</v>
      </c>
      <c r="D815" s="142" t="s">
        <v>827</v>
      </c>
      <c r="E815" s="142">
        <v>83</v>
      </c>
      <c r="F815" s="51" t="str">
        <f t="shared" si="55"/>
        <v>Tốt</v>
      </c>
      <c r="G815" s="142">
        <v>89</v>
      </c>
      <c r="H815" s="51" t="str">
        <f t="shared" si="53"/>
        <v>Tốt</v>
      </c>
      <c r="I815" s="117">
        <f t="shared" si="52"/>
        <v>86</v>
      </c>
      <c r="J815" s="51" t="str">
        <f t="shared" si="54"/>
        <v>Tốt</v>
      </c>
      <c r="K815" s="111" t="s">
        <v>805</v>
      </c>
      <c r="L815" s="226"/>
      <c r="M815" s="16" t="s">
        <v>804</v>
      </c>
    </row>
    <row r="816" spans="1:13" s="16" customFormat="1" ht="18" customHeight="1" x14ac:dyDescent="0.25">
      <c r="A816" s="130">
        <v>809</v>
      </c>
      <c r="B816" s="144">
        <v>22</v>
      </c>
      <c r="C816" s="162" t="s">
        <v>1319</v>
      </c>
      <c r="D816" s="142" t="s">
        <v>828</v>
      </c>
      <c r="E816" s="142">
        <v>81</v>
      </c>
      <c r="F816" s="51" t="str">
        <f t="shared" si="55"/>
        <v>Tốt</v>
      </c>
      <c r="G816" s="142">
        <v>82</v>
      </c>
      <c r="H816" s="51" t="str">
        <f t="shared" si="53"/>
        <v>Tốt</v>
      </c>
      <c r="I816" s="117">
        <f t="shared" si="52"/>
        <v>81.5</v>
      </c>
      <c r="J816" s="51" t="str">
        <f t="shared" si="54"/>
        <v>Tốt</v>
      </c>
      <c r="K816" s="111" t="s">
        <v>805</v>
      </c>
      <c r="L816" s="226"/>
      <c r="M816" s="16" t="s">
        <v>804</v>
      </c>
    </row>
    <row r="817" spans="1:13" s="16" customFormat="1" ht="18" customHeight="1" x14ac:dyDescent="0.25">
      <c r="A817" s="130">
        <v>810</v>
      </c>
      <c r="B817" s="144">
        <v>23</v>
      </c>
      <c r="C817" s="162" t="s">
        <v>1664</v>
      </c>
      <c r="D817" s="142" t="s">
        <v>829</v>
      </c>
      <c r="E817" s="142">
        <v>87</v>
      </c>
      <c r="F817" s="51" t="str">
        <f t="shared" si="55"/>
        <v>Tốt</v>
      </c>
      <c r="G817" s="142">
        <v>82</v>
      </c>
      <c r="H817" s="51" t="str">
        <f t="shared" si="53"/>
        <v>Tốt</v>
      </c>
      <c r="I817" s="117">
        <f t="shared" si="52"/>
        <v>84.5</v>
      </c>
      <c r="J817" s="51" t="str">
        <f t="shared" si="54"/>
        <v>Tốt</v>
      </c>
      <c r="K817" s="111" t="s">
        <v>805</v>
      </c>
      <c r="L817" s="226"/>
      <c r="M817" s="16" t="s">
        <v>804</v>
      </c>
    </row>
    <row r="818" spans="1:13" s="16" customFormat="1" ht="18" customHeight="1" x14ac:dyDescent="0.25">
      <c r="A818" s="130">
        <v>811</v>
      </c>
      <c r="B818" s="144">
        <v>24</v>
      </c>
      <c r="C818" s="162" t="s">
        <v>1665</v>
      </c>
      <c r="D818" s="142" t="s">
        <v>830</v>
      </c>
      <c r="E818" s="142">
        <v>82</v>
      </c>
      <c r="F818" s="51" t="str">
        <f t="shared" si="55"/>
        <v>Tốt</v>
      </c>
      <c r="G818" s="142">
        <v>84</v>
      </c>
      <c r="H818" s="51" t="str">
        <f t="shared" si="53"/>
        <v>Tốt</v>
      </c>
      <c r="I818" s="117">
        <f t="shared" si="52"/>
        <v>83</v>
      </c>
      <c r="J818" s="51" t="str">
        <f t="shared" si="54"/>
        <v>Tốt</v>
      </c>
      <c r="K818" s="111" t="s">
        <v>805</v>
      </c>
      <c r="L818" s="226"/>
      <c r="M818" s="16" t="s">
        <v>804</v>
      </c>
    </row>
    <row r="819" spans="1:13" s="16" customFormat="1" ht="18" customHeight="1" x14ac:dyDescent="0.25">
      <c r="A819" s="130">
        <v>812</v>
      </c>
      <c r="B819" s="144">
        <v>25</v>
      </c>
      <c r="C819" s="162" t="s">
        <v>1666</v>
      </c>
      <c r="D819" s="142" t="s">
        <v>831</v>
      </c>
      <c r="E819" s="142">
        <v>92</v>
      </c>
      <c r="F819" s="51" t="str">
        <f t="shared" si="55"/>
        <v>Xuất sắc</v>
      </c>
      <c r="G819" s="142">
        <v>94</v>
      </c>
      <c r="H819" s="51" t="str">
        <f t="shared" si="53"/>
        <v>Xuất sắc</v>
      </c>
      <c r="I819" s="117">
        <f t="shared" si="52"/>
        <v>93</v>
      </c>
      <c r="J819" s="51" t="str">
        <f t="shared" si="54"/>
        <v>Xuất sắc</v>
      </c>
      <c r="K819" s="111" t="s">
        <v>805</v>
      </c>
      <c r="L819" s="226"/>
      <c r="M819" s="16" t="s">
        <v>804</v>
      </c>
    </row>
    <row r="820" spans="1:13" s="16" customFormat="1" ht="18" customHeight="1" x14ac:dyDescent="0.25">
      <c r="A820" s="130">
        <v>813</v>
      </c>
      <c r="B820" s="144">
        <v>26</v>
      </c>
      <c r="C820" s="162" t="s">
        <v>1667</v>
      </c>
      <c r="D820" s="142" t="s">
        <v>832</v>
      </c>
      <c r="E820" s="142">
        <v>80</v>
      </c>
      <c r="F820" s="51" t="str">
        <f t="shared" si="55"/>
        <v>Tốt</v>
      </c>
      <c r="G820" s="142">
        <v>79</v>
      </c>
      <c r="H820" s="51" t="str">
        <f t="shared" si="53"/>
        <v>Khá</v>
      </c>
      <c r="I820" s="117">
        <v>80</v>
      </c>
      <c r="J820" s="51" t="str">
        <f t="shared" si="54"/>
        <v>Tốt</v>
      </c>
      <c r="K820" s="111" t="s">
        <v>805</v>
      </c>
      <c r="L820" s="226"/>
      <c r="M820" s="16" t="s">
        <v>804</v>
      </c>
    </row>
    <row r="821" spans="1:13" s="16" customFormat="1" ht="18" customHeight="1" x14ac:dyDescent="0.25">
      <c r="A821" s="130">
        <v>814</v>
      </c>
      <c r="B821" s="144">
        <v>27</v>
      </c>
      <c r="C821" s="162" t="s">
        <v>1668</v>
      </c>
      <c r="D821" s="142" t="s">
        <v>833</v>
      </c>
      <c r="E821" s="142">
        <v>81</v>
      </c>
      <c r="F821" s="51" t="str">
        <f t="shared" si="55"/>
        <v>Tốt</v>
      </c>
      <c r="G821" s="142">
        <v>80</v>
      </c>
      <c r="H821" s="51" t="str">
        <f t="shared" si="53"/>
        <v>Tốt</v>
      </c>
      <c r="I821" s="117">
        <f t="shared" si="52"/>
        <v>80.5</v>
      </c>
      <c r="J821" s="51" t="str">
        <f t="shared" si="54"/>
        <v>Tốt</v>
      </c>
      <c r="K821" s="111" t="s">
        <v>805</v>
      </c>
      <c r="L821" s="226"/>
      <c r="M821" s="16" t="s">
        <v>804</v>
      </c>
    </row>
    <row r="822" spans="1:13" s="16" customFormat="1" ht="18" customHeight="1" x14ac:dyDescent="0.25">
      <c r="A822" s="130">
        <v>815</v>
      </c>
      <c r="B822" s="144">
        <v>28</v>
      </c>
      <c r="C822" s="162" t="s">
        <v>1669</v>
      </c>
      <c r="D822" s="142" t="s">
        <v>834</v>
      </c>
      <c r="E822" s="142">
        <v>89</v>
      </c>
      <c r="F822" s="51" t="str">
        <f t="shared" si="55"/>
        <v>Tốt</v>
      </c>
      <c r="G822" s="142">
        <v>90</v>
      </c>
      <c r="H822" s="51" t="str">
        <f t="shared" si="53"/>
        <v>Xuất sắc</v>
      </c>
      <c r="I822" s="117">
        <v>90</v>
      </c>
      <c r="J822" s="51" t="str">
        <f t="shared" si="54"/>
        <v>Xuất sắc</v>
      </c>
      <c r="K822" s="111" t="s">
        <v>805</v>
      </c>
      <c r="L822" s="226"/>
      <c r="M822" s="16" t="s">
        <v>804</v>
      </c>
    </row>
    <row r="823" spans="1:13" s="16" customFormat="1" ht="18" customHeight="1" x14ac:dyDescent="0.25">
      <c r="A823" s="130">
        <v>816</v>
      </c>
      <c r="B823" s="144">
        <v>29</v>
      </c>
      <c r="C823" s="162" t="s">
        <v>1670</v>
      </c>
      <c r="D823" s="142" t="s">
        <v>835</v>
      </c>
      <c r="E823" s="142">
        <v>86</v>
      </c>
      <c r="F823" s="51" t="str">
        <f t="shared" si="55"/>
        <v>Tốt</v>
      </c>
      <c r="G823" s="142">
        <v>81</v>
      </c>
      <c r="H823" s="51" t="str">
        <f t="shared" si="53"/>
        <v>Tốt</v>
      </c>
      <c r="I823" s="117">
        <f t="shared" si="52"/>
        <v>83.5</v>
      </c>
      <c r="J823" s="51" t="str">
        <f t="shared" si="54"/>
        <v>Tốt</v>
      </c>
      <c r="K823" s="111" t="s">
        <v>805</v>
      </c>
      <c r="L823" s="226"/>
      <c r="M823" s="16" t="s">
        <v>804</v>
      </c>
    </row>
    <row r="824" spans="1:13" s="16" customFormat="1" ht="18" customHeight="1" x14ac:dyDescent="0.25">
      <c r="A824" s="130">
        <v>817</v>
      </c>
      <c r="B824" s="144">
        <v>30</v>
      </c>
      <c r="C824" s="162" t="s">
        <v>1671</v>
      </c>
      <c r="D824" s="142" t="s">
        <v>836</v>
      </c>
      <c r="E824" s="142">
        <v>64</v>
      </c>
      <c r="F824" s="51" t="str">
        <f t="shared" si="55"/>
        <v>Trung bình</v>
      </c>
      <c r="G824" s="142">
        <v>79</v>
      </c>
      <c r="H824" s="51" t="str">
        <f t="shared" si="53"/>
        <v>Khá</v>
      </c>
      <c r="I824" s="117">
        <f t="shared" si="52"/>
        <v>71.5</v>
      </c>
      <c r="J824" s="51" t="str">
        <f t="shared" si="54"/>
        <v>Khá</v>
      </c>
      <c r="K824" s="111" t="s">
        <v>805</v>
      </c>
      <c r="L824" s="226"/>
      <c r="M824" s="16" t="s">
        <v>804</v>
      </c>
    </row>
    <row r="825" spans="1:13" s="16" customFormat="1" ht="18" customHeight="1" x14ac:dyDescent="0.25">
      <c r="A825" s="130">
        <v>818</v>
      </c>
      <c r="B825" s="144">
        <v>31</v>
      </c>
      <c r="C825" s="162" t="s">
        <v>1672</v>
      </c>
      <c r="D825" s="142" t="s">
        <v>837</v>
      </c>
      <c r="E825" s="142">
        <v>81</v>
      </c>
      <c r="F825" s="51" t="str">
        <f t="shared" si="55"/>
        <v>Tốt</v>
      </c>
      <c r="G825" s="142">
        <v>79</v>
      </c>
      <c r="H825" s="51" t="str">
        <f t="shared" si="53"/>
        <v>Khá</v>
      </c>
      <c r="I825" s="117">
        <f t="shared" si="52"/>
        <v>80</v>
      </c>
      <c r="J825" s="51" t="str">
        <f t="shared" si="54"/>
        <v>Tốt</v>
      </c>
      <c r="K825" s="111" t="s">
        <v>805</v>
      </c>
      <c r="L825" s="226"/>
      <c r="M825" s="16" t="s">
        <v>804</v>
      </c>
    </row>
    <row r="826" spans="1:13" s="16" customFormat="1" ht="18" customHeight="1" x14ac:dyDescent="0.25">
      <c r="A826" s="130">
        <v>819</v>
      </c>
      <c r="B826" s="144">
        <v>32</v>
      </c>
      <c r="C826" s="162" t="s">
        <v>1673</v>
      </c>
      <c r="D826" s="142" t="s">
        <v>838</v>
      </c>
      <c r="E826" s="142">
        <v>82</v>
      </c>
      <c r="F826" s="51" t="str">
        <f t="shared" si="55"/>
        <v>Tốt</v>
      </c>
      <c r="G826" s="142">
        <v>88</v>
      </c>
      <c r="H826" s="51" t="str">
        <f t="shared" si="53"/>
        <v>Tốt</v>
      </c>
      <c r="I826" s="117">
        <f t="shared" si="52"/>
        <v>85</v>
      </c>
      <c r="J826" s="51" t="str">
        <f t="shared" si="54"/>
        <v>Tốt</v>
      </c>
      <c r="K826" s="111" t="s">
        <v>805</v>
      </c>
      <c r="L826" s="226"/>
      <c r="M826" s="16" t="s">
        <v>804</v>
      </c>
    </row>
    <row r="827" spans="1:13" s="16" customFormat="1" ht="18" customHeight="1" x14ac:dyDescent="0.25">
      <c r="A827" s="130">
        <v>820</v>
      </c>
      <c r="B827" s="144">
        <v>33</v>
      </c>
      <c r="C827" s="162" t="s">
        <v>1674</v>
      </c>
      <c r="D827" s="142" t="s">
        <v>839</v>
      </c>
      <c r="E827" s="142">
        <v>85</v>
      </c>
      <c r="F827" s="51" t="str">
        <f t="shared" si="55"/>
        <v>Tốt</v>
      </c>
      <c r="G827" s="142">
        <v>94</v>
      </c>
      <c r="H827" s="51" t="str">
        <f t="shared" si="53"/>
        <v>Xuất sắc</v>
      </c>
      <c r="I827" s="117">
        <v>90</v>
      </c>
      <c r="J827" s="51" t="str">
        <f t="shared" si="54"/>
        <v>Xuất sắc</v>
      </c>
      <c r="K827" s="111" t="s">
        <v>805</v>
      </c>
      <c r="L827" s="226"/>
      <c r="M827" s="16" t="s">
        <v>804</v>
      </c>
    </row>
    <row r="828" spans="1:13" s="16" customFormat="1" ht="18" customHeight="1" x14ac:dyDescent="0.25">
      <c r="A828" s="130">
        <v>821</v>
      </c>
      <c r="B828" s="144">
        <v>34</v>
      </c>
      <c r="C828" s="162" t="s">
        <v>1675</v>
      </c>
      <c r="D828" s="142" t="s">
        <v>840</v>
      </c>
      <c r="E828" s="142">
        <v>86</v>
      </c>
      <c r="F828" s="51" t="str">
        <f t="shared" si="55"/>
        <v>Tốt</v>
      </c>
      <c r="G828" s="142">
        <v>89</v>
      </c>
      <c r="H828" s="51" t="str">
        <f t="shared" si="53"/>
        <v>Tốt</v>
      </c>
      <c r="I828" s="117">
        <f t="shared" si="52"/>
        <v>87.5</v>
      </c>
      <c r="J828" s="51" t="str">
        <f t="shared" si="54"/>
        <v>Tốt</v>
      </c>
      <c r="K828" s="111" t="s">
        <v>805</v>
      </c>
      <c r="L828" s="226"/>
      <c r="M828" s="16" t="s">
        <v>804</v>
      </c>
    </row>
    <row r="829" spans="1:13" s="16" customFormat="1" ht="18" customHeight="1" x14ac:dyDescent="0.25">
      <c r="A829" s="130">
        <v>822</v>
      </c>
      <c r="B829" s="144">
        <v>35</v>
      </c>
      <c r="C829" s="162" t="s">
        <v>1676</v>
      </c>
      <c r="D829" s="142" t="s">
        <v>841</v>
      </c>
      <c r="E829" s="142">
        <v>80</v>
      </c>
      <c r="F829" s="51" t="str">
        <f t="shared" si="55"/>
        <v>Tốt</v>
      </c>
      <c r="G829" s="142">
        <v>89</v>
      </c>
      <c r="H829" s="51" t="str">
        <f t="shared" si="53"/>
        <v>Tốt</v>
      </c>
      <c r="I829" s="117">
        <f t="shared" si="52"/>
        <v>84.5</v>
      </c>
      <c r="J829" s="51" t="str">
        <f t="shared" si="54"/>
        <v>Tốt</v>
      </c>
      <c r="K829" s="111" t="s">
        <v>805</v>
      </c>
      <c r="L829" s="226"/>
      <c r="M829" s="16" t="s">
        <v>804</v>
      </c>
    </row>
    <row r="830" spans="1:13" s="16" customFormat="1" ht="18" customHeight="1" x14ac:dyDescent="0.25">
      <c r="A830" s="130">
        <v>823</v>
      </c>
      <c r="B830" s="144">
        <v>36</v>
      </c>
      <c r="C830" s="162" t="s">
        <v>1677</v>
      </c>
      <c r="D830" s="142" t="s">
        <v>842</v>
      </c>
      <c r="E830" s="142">
        <v>80</v>
      </c>
      <c r="F830" s="51" t="str">
        <f t="shared" si="55"/>
        <v>Tốt</v>
      </c>
      <c r="G830" s="142">
        <v>78</v>
      </c>
      <c r="H830" s="51" t="str">
        <f t="shared" si="53"/>
        <v>Khá</v>
      </c>
      <c r="I830" s="117">
        <f t="shared" si="52"/>
        <v>79</v>
      </c>
      <c r="J830" s="51" t="str">
        <f t="shared" si="54"/>
        <v>Khá</v>
      </c>
      <c r="K830" s="111" t="s">
        <v>805</v>
      </c>
      <c r="L830" s="226"/>
      <c r="M830" s="16" t="s">
        <v>804</v>
      </c>
    </row>
    <row r="831" spans="1:13" s="16" customFormat="1" ht="18" customHeight="1" x14ac:dyDescent="0.25">
      <c r="A831" s="130">
        <v>824</v>
      </c>
      <c r="B831" s="144">
        <v>37</v>
      </c>
      <c r="C831" s="162" t="s">
        <v>1678</v>
      </c>
      <c r="D831" s="142" t="s">
        <v>843</v>
      </c>
      <c r="E831" s="142">
        <v>82</v>
      </c>
      <c r="F831" s="51" t="str">
        <f t="shared" si="55"/>
        <v>Tốt</v>
      </c>
      <c r="G831" s="142">
        <v>76</v>
      </c>
      <c r="H831" s="51" t="str">
        <f t="shared" si="53"/>
        <v>Khá</v>
      </c>
      <c r="I831" s="117">
        <f t="shared" si="52"/>
        <v>79</v>
      </c>
      <c r="J831" s="51" t="str">
        <f t="shared" si="54"/>
        <v>Khá</v>
      </c>
      <c r="K831" s="111" t="s">
        <v>805</v>
      </c>
      <c r="L831" s="226"/>
      <c r="M831" s="16" t="s">
        <v>804</v>
      </c>
    </row>
    <row r="832" spans="1:13" s="16" customFormat="1" ht="18" customHeight="1" x14ac:dyDescent="0.25">
      <c r="A832" s="130">
        <v>825</v>
      </c>
      <c r="B832" s="144">
        <v>38</v>
      </c>
      <c r="C832" s="162" t="s">
        <v>1679</v>
      </c>
      <c r="D832" s="142" t="s">
        <v>844</v>
      </c>
      <c r="E832" s="142">
        <v>86</v>
      </c>
      <c r="F832" s="51" t="str">
        <f t="shared" si="55"/>
        <v>Tốt</v>
      </c>
      <c r="G832" s="142">
        <v>84</v>
      </c>
      <c r="H832" s="51" t="str">
        <f t="shared" si="53"/>
        <v>Tốt</v>
      </c>
      <c r="I832" s="117">
        <f t="shared" si="52"/>
        <v>85</v>
      </c>
      <c r="J832" s="51" t="str">
        <f t="shared" si="54"/>
        <v>Tốt</v>
      </c>
      <c r="K832" s="111" t="s">
        <v>805</v>
      </c>
      <c r="L832" s="226"/>
      <c r="M832" s="16" t="s">
        <v>804</v>
      </c>
    </row>
    <row r="833" spans="1:13" s="16" customFormat="1" ht="18" customHeight="1" x14ac:dyDescent="0.25">
      <c r="A833" s="130">
        <v>826</v>
      </c>
      <c r="B833" s="144">
        <v>39</v>
      </c>
      <c r="C833" s="162" t="s">
        <v>1680</v>
      </c>
      <c r="D833" s="142" t="s">
        <v>845</v>
      </c>
      <c r="E833" s="142">
        <v>86</v>
      </c>
      <c r="F833" s="51" t="str">
        <f t="shared" si="55"/>
        <v>Tốt</v>
      </c>
      <c r="G833" s="142">
        <v>86</v>
      </c>
      <c r="H833" s="51" t="str">
        <f t="shared" si="53"/>
        <v>Tốt</v>
      </c>
      <c r="I833" s="117">
        <f t="shared" si="52"/>
        <v>86</v>
      </c>
      <c r="J833" s="51" t="str">
        <f t="shared" si="54"/>
        <v>Tốt</v>
      </c>
      <c r="K833" s="111" t="s">
        <v>805</v>
      </c>
      <c r="L833" s="226"/>
      <c r="M833" s="16" t="s">
        <v>804</v>
      </c>
    </row>
    <row r="834" spans="1:13" s="16" customFormat="1" ht="18" customHeight="1" x14ac:dyDescent="0.25">
      <c r="A834" s="130">
        <v>827</v>
      </c>
      <c r="B834" s="144">
        <v>40</v>
      </c>
      <c r="C834" s="162" t="s">
        <v>1681</v>
      </c>
      <c r="D834" s="142" t="s">
        <v>846</v>
      </c>
      <c r="E834" s="142">
        <v>85</v>
      </c>
      <c r="F834" s="51" t="str">
        <f t="shared" si="55"/>
        <v>Tốt</v>
      </c>
      <c r="G834" s="142">
        <v>85</v>
      </c>
      <c r="H834" s="51" t="str">
        <f t="shared" si="53"/>
        <v>Tốt</v>
      </c>
      <c r="I834" s="117">
        <f t="shared" si="52"/>
        <v>85</v>
      </c>
      <c r="J834" s="51" t="str">
        <f t="shared" si="54"/>
        <v>Tốt</v>
      </c>
      <c r="K834" s="111" t="s">
        <v>805</v>
      </c>
      <c r="L834" s="226"/>
      <c r="M834" s="16" t="s">
        <v>804</v>
      </c>
    </row>
    <row r="835" spans="1:13" s="16" customFormat="1" ht="18" customHeight="1" x14ac:dyDescent="0.25">
      <c r="A835" s="130">
        <v>828</v>
      </c>
      <c r="B835" s="144">
        <v>41</v>
      </c>
      <c r="C835" s="162" t="s">
        <v>1682</v>
      </c>
      <c r="D835" s="142" t="s">
        <v>847</v>
      </c>
      <c r="E835" s="142">
        <v>82</v>
      </c>
      <c r="F835" s="51" t="str">
        <f t="shared" si="55"/>
        <v>Tốt</v>
      </c>
      <c r="G835" s="142">
        <v>90</v>
      </c>
      <c r="H835" s="51" t="str">
        <f t="shared" si="53"/>
        <v>Xuất sắc</v>
      </c>
      <c r="I835" s="117">
        <f t="shared" si="52"/>
        <v>86</v>
      </c>
      <c r="J835" s="51" t="str">
        <f t="shared" si="54"/>
        <v>Tốt</v>
      </c>
      <c r="K835" s="111" t="s">
        <v>805</v>
      </c>
      <c r="L835" s="226"/>
      <c r="M835" s="16" t="s">
        <v>804</v>
      </c>
    </row>
    <row r="836" spans="1:13" s="16" customFormat="1" ht="18" customHeight="1" x14ac:dyDescent="0.25">
      <c r="A836" s="130">
        <v>829</v>
      </c>
      <c r="B836" s="144">
        <v>42</v>
      </c>
      <c r="C836" s="162" t="s">
        <v>1683</v>
      </c>
      <c r="D836" s="142" t="s">
        <v>848</v>
      </c>
      <c r="E836" s="142">
        <v>91</v>
      </c>
      <c r="F836" s="51" t="str">
        <f t="shared" si="55"/>
        <v>Xuất sắc</v>
      </c>
      <c r="G836" s="142">
        <v>95</v>
      </c>
      <c r="H836" s="51" t="str">
        <f t="shared" si="53"/>
        <v>Xuất sắc</v>
      </c>
      <c r="I836" s="117">
        <f t="shared" si="52"/>
        <v>93</v>
      </c>
      <c r="J836" s="51" t="str">
        <f t="shared" si="54"/>
        <v>Xuất sắc</v>
      </c>
      <c r="K836" s="111" t="s">
        <v>805</v>
      </c>
      <c r="L836" s="226"/>
      <c r="M836" s="16" t="s">
        <v>804</v>
      </c>
    </row>
    <row r="837" spans="1:13" s="16" customFormat="1" ht="18" customHeight="1" x14ac:dyDescent="0.25">
      <c r="A837" s="130">
        <v>830</v>
      </c>
      <c r="B837" s="144">
        <v>43</v>
      </c>
      <c r="C837" s="162" t="s">
        <v>1684</v>
      </c>
      <c r="D837" s="142" t="s">
        <v>849</v>
      </c>
      <c r="E837" s="142">
        <v>64</v>
      </c>
      <c r="F837" s="51" t="str">
        <f t="shared" si="55"/>
        <v>Trung bình</v>
      </c>
      <c r="G837" s="142">
        <v>83</v>
      </c>
      <c r="H837" s="51" t="str">
        <f t="shared" si="53"/>
        <v>Tốt</v>
      </c>
      <c r="I837" s="117">
        <f t="shared" si="52"/>
        <v>73.5</v>
      </c>
      <c r="J837" s="51" t="str">
        <f t="shared" si="54"/>
        <v>Khá</v>
      </c>
      <c r="K837" s="111" t="s">
        <v>805</v>
      </c>
      <c r="L837" s="226"/>
      <c r="M837" s="16" t="s">
        <v>804</v>
      </c>
    </row>
    <row r="838" spans="1:13" s="16" customFormat="1" ht="18" customHeight="1" x14ac:dyDescent="0.25">
      <c r="A838" s="130">
        <v>831</v>
      </c>
      <c r="B838" s="144">
        <v>44</v>
      </c>
      <c r="C838" s="162" t="s">
        <v>1685</v>
      </c>
      <c r="D838" s="142" t="s">
        <v>850</v>
      </c>
      <c r="E838" s="142">
        <v>82</v>
      </c>
      <c r="F838" s="51" t="str">
        <f t="shared" si="55"/>
        <v>Tốt</v>
      </c>
      <c r="G838" s="142">
        <v>78</v>
      </c>
      <c r="H838" s="51" t="str">
        <f t="shared" si="53"/>
        <v>Khá</v>
      </c>
      <c r="I838" s="117">
        <f t="shared" si="52"/>
        <v>80</v>
      </c>
      <c r="J838" s="51" t="str">
        <f t="shared" si="54"/>
        <v>Tốt</v>
      </c>
      <c r="K838" s="111" t="s">
        <v>805</v>
      </c>
      <c r="L838" s="226"/>
      <c r="M838" s="16" t="s">
        <v>804</v>
      </c>
    </row>
    <row r="839" spans="1:13" s="16" customFormat="1" ht="18" customHeight="1" x14ac:dyDescent="0.25">
      <c r="A839" s="130">
        <v>832</v>
      </c>
      <c r="B839" s="144">
        <v>45</v>
      </c>
      <c r="C839" s="162" t="s">
        <v>1686</v>
      </c>
      <c r="D839" s="142" t="s">
        <v>851</v>
      </c>
      <c r="E839" s="142">
        <v>89</v>
      </c>
      <c r="F839" s="51" t="str">
        <f t="shared" si="55"/>
        <v>Tốt</v>
      </c>
      <c r="G839" s="142">
        <v>88</v>
      </c>
      <c r="H839" s="51" t="str">
        <f t="shared" si="53"/>
        <v>Tốt</v>
      </c>
      <c r="I839" s="117">
        <f t="shared" si="52"/>
        <v>88.5</v>
      </c>
      <c r="J839" s="51" t="str">
        <f t="shared" si="54"/>
        <v>Tốt</v>
      </c>
      <c r="K839" s="111" t="s">
        <v>805</v>
      </c>
      <c r="L839" s="226"/>
      <c r="M839" s="16" t="s">
        <v>804</v>
      </c>
    </row>
    <row r="840" spans="1:13" s="16" customFormat="1" ht="18" customHeight="1" x14ac:dyDescent="0.25">
      <c r="A840" s="130">
        <v>833</v>
      </c>
      <c r="B840" s="144">
        <v>46</v>
      </c>
      <c r="C840" s="162" t="s">
        <v>1687</v>
      </c>
      <c r="D840" s="142" t="s">
        <v>852</v>
      </c>
      <c r="E840" s="142">
        <v>80</v>
      </c>
      <c r="F840" s="51" t="str">
        <f t="shared" si="55"/>
        <v>Tốt</v>
      </c>
      <c r="G840" s="142">
        <v>89</v>
      </c>
      <c r="H840" s="51" t="str">
        <f t="shared" ref="H840:H952" si="56">IF(G840&gt;=90,"Xuất sắc",IF(AND(G840&lt;90,G840&gt;=80),"Tốt",IF(AND(G840&lt;80,G840&gt;=65),"Khá",IF(AND(G840&lt;65,G840&gt;=50),"Trung bình",IF(AND(G840&lt;50,G840&gt;=35),"Yếu",IF(AND(G840&lt;35,G840&gt;=1),"Kém",IF(AND(G840&lt;1),"Không xếp loại")))))))</f>
        <v>Tốt</v>
      </c>
      <c r="I840" s="117">
        <f t="shared" si="52"/>
        <v>84.5</v>
      </c>
      <c r="J840" s="51" t="str">
        <f t="shared" ref="J840:J952" si="57">IF(I840&gt;=90,"Xuất sắc",IF(AND(I840&lt;90,I840&gt;=80),"Tốt",IF(AND(I840&lt;80,I840&gt;=65),"Khá",IF(AND(I840&lt;65,I840&gt;=50),"Trung bình",IF(AND(I840&lt;50,I840&gt;=35),"Yếu",IF(AND(I840&lt;35,I840&gt;=1),"Kém",IF(AND(I840&lt;1),"Không xếp loại")))))))</f>
        <v>Tốt</v>
      </c>
      <c r="K840" s="111" t="s">
        <v>805</v>
      </c>
      <c r="L840" s="226"/>
      <c r="M840" s="16" t="s">
        <v>804</v>
      </c>
    </row>
    <row r="841" spans="1:13" s="16" customFormat="1" ht="18" customHeight="1" x14ac:dyDescent="0.25">
      <c r="A841" s="130">
        <v>834</v>
      </c>
      <c r="B841" s="144">
        <v>47</v>
      </c>
      <c r="C841" s="162" t="s">
        <v>1688</v>
      </c>
      <c r="D841" s="142" t="s">
        <v>853</v>
      </c>
      <c r="E841" s="142">
        <v>80</v>
      </c>
      <c r="F841" s="51" t="str">
        <f t="shared" ref="F841:F952" si="58">IF(E841&gt;=90,"Xuất sắc",IF(AND(E841&lt;90,E841&gt;=80),"Tốt",IF(AND(E841&lt;80,E841&gt;=65),"Khá",IF(AND(E841&lt;65,E841&gt;=50),"Trung bình",IF(AND(E841&lt;50,E841&gt;=35),"Yếu",IF(AND(E841&lt;35,E841&gt;=1),"Kém",IF(AND(E841&lt;1),"Không xếp loại")))))))</f>
        <v>Tốt</v>
      </c>
      <c r="G841" s="142">
        <v>79</v>
      </c>
      <c r="H841" s="51" t="str">
        <f t="shared" si="56"/>
        <v>Khá</v>
      </c>
      <c r="I841" s="117">
        <v>80</v>
      </c>
      <c r="J841" s="51" t="str">
        <f t="shared" si="57"/>
        <v>Tốt</v>
      </c>
      <c r="K841" s="111" t="s">
        <v>805</v>
      </c>
      <c r="L841" s="226"/>
      <c r="M841" s="16" t="s">
        <v>804</v>
      </c>
    </row>
    <row r="842" spans="1:13" s="16" customFormat="1" ht="18" customHeight="1" x14ac:dyDescent="0.25">
      <c r="A842" s="130">
        <v>835</v>
      </c>
      <c r="B842" s="144">
        <v>48</v>
      </c>
      <c r="C842" s="162" t="s">
        <v>1689</v>
      </c>
      <c r="D842" s="142" t="s">
        <v>854</v>
      </c>
      <c r="E842" s="142">
        <v>81</v>
      </c>
      <c r="F842" s="51" t="str">
        <f t="shared" si="58"/>
        <v>Tốt</v>
      </c>
      <c r="G842" s="142">
        <v>85</v>
      </c>
      <c r="H842" s="51" t="str">
        <f t="shared" si="56"/>
        <v>Tốt</v>
      </c>
      <c r="I842" s="117">
        <f t="shared" si="52"/>
        <v>83</v>
      </c>
      <c r="J842" s="51" t="str">
        <f t="shared" si="57"/>
        <v>Tốt</v>
      </c>
      <c r="K842" s="111" t="s">
        <v>805</v>
      </c>
      <c r="L842" s="226"/>
      <c r="M842" s="16" t="s">
        <v>804</v>
      </c>
    </row>
    <row r="843" spans="1:13" s="16" customFormat="1" ht="18" customHeight="1" x14ac:dyDescent="0.25">
      <c r="A843" s="130">
        <v>836</v>
      </c>
      <c r="B843" s="119">
        <v>1</v>
      </c>
      <c r="C843" s="120" t="s">
        <v>1690</v>
      </c>
      <c r="D843" s="123" t="s">
        <v>926</v>
      </c>
      <c r="E843" s="123">
        <v>79</v>
      </c>
      <c r="F843" s="51" t="str">
        <f t="shared" si="58"/>
        <v>Khá</v>
      </c>
      <c r="G843" s="123">
        <v>78</v>
      </c>
      <c r="H843" s="51" t="str">
        <f t="shared" si="56"/>
        <v>Khá</v>
      </c>
      <c r="I843" s="117">
        <f t="shared" si="52"/>
        <v>78.5</v>
      </c>
      <c r="J843" s="51" t="str">
        <f t="shared" si="57"/>
        <v>Khá</v>
      </c>
      <c r="K843" s="111" t="s">
        <v>973</v>
      </c>
      <c r="L843" s="226"/>
      <c r="M843" s="16" t="s">
        <v>804</v>
      </c>
    </row>
    <row r="844" spans="1:13" s="16" customFormat="1" ht="18" customHeight="1" x14ac:dyDescent="0.25">
      <c r="A844" s="130">
        <v>837</v>
      </c>
      <c r="B844" s="119">
        <v>2</v>
      </c>
      <c r="C844" s="120" t="s">
        <v>1691</v>
      </c>
      <c r="D844" s="123" t="s">
        <v>927</v>
      </c>
      <c r="E844" s="123">
        <v>82</v>
      </c>
      <c r="F844" s="51" t="str">
        <f t="shared" si="58"/>
        <v>Tốt</v>
      </c>
      <c r="G844" s="123">
        <v>85</v>
      </c>
      <c r="H844" s="51" t="str">
        <f t="shared" si="56"/>
        <v>Tốt</v>
      </c>
      <c r="I844" s="117">
        <f t="shared" si="52"/>
        <v>83.5</v>
      </c>
      <c r="J844" s="51" t="str">
        <f t="shared" si="57"/>
        <v>Tốt</v>
      </c>
      <c r="K844" s="111" t="s">
        <v>973</v>
      </c>
      <c r="L844" s="226"/>
      <c r="M844" s="16" t="s">
        <v>804</v>
      </c>
    </row>
    <row r="845" spans="1:13" s="16" customFormat="1" ht="18" customHeight="1" x14ac:dyDescent="0.25">
      <c r="A845" s="130">
        <v>838</v>
      </c>
      <c r="B845" s="119">
        <v>3</v>
      </c>
      <c r="C845" s="120" t="s">
        <v>1692</v>
      </c>
      <c r="D845" s="123" t="s">
        <v>928</v>
      </c>
      <c r="E845" s="123">
        <v>81</v>
      </c>
      <c r="F845" s="51" t="str">
        <f t="shared" si="58"/>
        <v>Tốt</v>
      </c>
      <c r="G845" s="123">
        <v>81</v>
      </c>
      <c r="H845" s="51" t="str">
        <f t="shared" si="56"/>
        <v>Tốt</v>
      </c>
      <c r="I845" s="117">
        <f t="shared" si="52"/>
        <v>81</v>
      </c>
      <c r="J845" s="51" t="str">
        <f t="shared" si="57"/>
        <v>Tốt</v>
      </c>
      <c r="K845" s="111" t="s">
        <v>973</v>
      </c>
      <c r="L845" s="226"/>
      <c r="M845" s="16" t="s">
        <v>804</v>
      </c>
    </row>
    <row r="846" spans="1:13" s="16" customFormat="1" ht="18" customHeight="1" x14ac:dyDescent="0.25">
      <c r="A846" s="130">
        <v>839</v>
      </c>
      <c r="B846" s="119">
        <v>4</v>
      </c>
      <c r="C846" s="120" t="s">
        <v>1693</v>
      </c>
      <c r="D846" s="123" t="s">
        <v>929</v>
      </c>
      <c r="E846" s="123">
        <v>85</v>
      </c>
      <c r="F846" s="51" t="str">
        <f t="shared" si="58"/>
        <v>Tốt</v>
      </c>
      <c r="G846" s="123">
        <v>88</v>
      </c>
      <c r="H846" s="51" t="str">
        <f t="shared" si="56"/>
        <v>Tốt</v>
      </c>
      <c r="I846" s="117">
        <f t="shared" si="52"/>
        <v>86.5</v>
      </c>
      <c r="J846" s="51" t="str">
        <f t="shared" si="57"/>
        <v>Tốt</v>
      </c>
      <c r="K846" s="111" t="s">
        <v>973</v>
      </c>
      <c r="L846" s="226"/>
      <c r="M846" s="16" t="s">
        <v>804</v>
      </c>
    </row>
    <row r="847" spans="1:13" s="16" customFormat="1" ht="18" customHeight="1" x14ac:dyDescent="0.25">
      <c r="A847" s="130">
        <v>840</v>
      </c>
      <c r="B847" s="119">
        <v>5</v>
      </c>
      <c r="C847" s="120" t="s">
        <v>1694</v>
      </c>
      <c r="D847" s="123" t="s">
        <v>930</v>
      </c>
      <c r="E847" s="123">
        <v>82</v>
      </c>
      <c r="F847" s="51" t="str">
        <f t="shared" si="58"/>
        <v>Tốt</v>
      </c>
      <c r="G847" s="123">
        <v>83</v>
      </c>
      <c r="H847" s="51" t="str">
        <f t="shared" si="56"/>
        <v>Tốt</v>
      </c>
      <c r="I847" s="117">
        <f t="shared" si="52"/>
        <v>82.5</v>
      </c>
      <c r="J847" s="51" t="str">
        <f t="shared" si="57"/>
        <v>Tốt</v>
      </c>
      <c r="K847" s="111" t="s">
        <v>973</v>
      </c>
      <c r="L847" s="226"/>
      <c r="M847" s="16" t="s">
        <v>804</v>
      </c>
    </row>
    <row r="848" spans="1:13" s="16" customFormat="1" ht="18" customHeight="1" x14ac:dyDescent="0.25">
      <c r="A848" s="130">
        <v>841</v>
      </c>
      <c r="B848" s="119">
        <v>6</v>
      </c>
      <c r="C848" s="120" t="s">
        <v>1695</v>
      </c>
      <c r="D848" s="123" t="s">
        <v>931</v>
      </c>
      <c r="E848" s="123">
        <v>85</v>
      </c>
      <c r="F848" s="51" t="str">
        <f t="shared" si="58"/>
        <v>Tốt</v>
      </c>
      <c r="G848" s="123">
        <v>80</v>
      </c>
      <c r="H848" s="51" t="str">
        <f t="shared" si="56"/>
        <v>Tốt</v>
      </c>
      <c r="I848" s="117">
        <f t="shared" si="52"/>
        <v>82.5</v>
      </c>
      <c r="J848" s="51" t="str">
        <f t="shared" si="57"/>
        <v>Tốt</v>
      </c>
      <c r="K848" s="111" t="s">
        <v>973</v>
      </c>
      <c r="L848" s="226"/>
      <c r="M848" s="16" t="s">
        <v>804</v>
      </c>
    </row>
    <row r="849" spans="1:13" s="16" customFormat="1" ht="18" customHeight="1" x14ac:dyDescent="0.25">
      <c r="A849" s="130">
        <v>842</v>
      </c>
      <c r="B849" s="119">
        <v>7</v>
      </c>
      <c r="C849" s="120" t="s">
        <v>1696</v>
      </c>
      <c r="D849" s="123" t="s">
        <v>932</v>
      </c>
      <c r="E849" s="123">
        <v>80</v>
      </c>
      <c r="F849" s="51" t="str">
        <f t="shared" si="58"/>
        <v>Tốt</v>
      </c>
      <c r="G849" s="123">
        <v>80</v>
      </c>
      <c r="H849" s="51" t="str">
        <f t="shared" si="56"/>
        <v>Tốt</v>
      </c>
      <c r="I849" s="117">
        <f t="shared" si="52"/>
        <v>80</v>
      </c>
      <c r="J849" s="51" t="str">
        <f t="shared" si="57"/>
        <v>Tốt</v>
      </c>
      <c r="K849" s="111" t="s">
        <v>973</v>
      </c>
      <c r="L849" s="226"/>
      <c r="M849" s="16" t="s">
        <v>804</v>
      </c>
    </row>
    <row r="850" spans="1:13" s="16" customFormat="1" ht="18" customHeight="1" x14ac:dyDescent="0.25">
      <c r="A850" s="130">
        <v>843</v>
      </c>
      <c r="B850" s="119">
        <v>8</v>
      </c>
      <c r="C850" s="120" t="s">
        <v>1697</v>
      </c>
      <c r="D850" s="123" t="s">
        <v>933</v>
      </c>
      <c r="E850" s="123">
        <v>80</v>
      </c>
      <c r="F850" s="51" t="str">
        <f t="shared" si="58"/>
        <v>Tốt</v>
      </c>
      <c r="G850" s="123">
        <v>56</v>
      </c>
      <c r="H850" s="51" t="str">
        <f t="shared" si="56"/>
        <v>Trung bình</v>
      </c>
      <c r="I850" s="117">
        <f t="shared" si="52"/>
        <v>68</v>
      </c>
      <c r="J850" s="51" t="str">
        <f t="shared" si="57"/>
        <v>Khá</v>
      </c>
      <c r="K850" s="111" t="s">
        <v>973</v>
      </c>
      <c r="L850" s="226"/>
      <c r="M850" s="16" t="s">
        <v>804</v>
      </c>
    </row>
    <row r="851" spans="1:13" s="16" customFormat="1" ht="18" customHeight="1" x14ac:dyDescent="0.25">
      <c r="A851" s="130">
        <v>844</v>
      </c>
      <c r="B851" s="119">
        <v>9</v>
      </c>
      <c r="C851" s="120" t="s">
        <v>1698</v>
      </c>
      <c r="D851" s="123" t="s">
        <v>934</v>
      </c>
      <c r="E851" s="123">
        <v>81</v>
      </c>
      <c r="F851" s="51" t="str">
        <f t="shared" si="58"/>
        <v>Tốt</v>
      </c>
      <c r="G851" s="123">
        <v>84</v>
      </c>
      <c r="H851" s="51" t="str">
        <f t="shared" si="56"/>
        <v>Tốt</v>
      </c>
      <c r="I851" s="117">
        <f t="shared" si="52"/>
        <v>82.5</v>
      </c>
      <c r="J851" s="51" t="str">
        <f t="shared" si="57"/>
        <v>Tốt</v>
      </c>
      <c r="K851" s="111" t="s">
        <v>973</v>
      </c>
      <c r="L851" s="226"/>
      <c r="M851" s="16" t="s">
        <v>804</v>
      </c>
    </row>
    <row r="852" spans="1:13" s="16" customFormat="1" ht="18" customHeight="1" x14ac:dyDescent="0.25">
      <c r="A852" s="130">
        <v>845</v>
      </c>
      <c r="B852" s="119">
        <v>10</v>
      </c>
      <c r="C852" s="120" t="s">
        <v>1699</v>
      </c>
      <c r="D852" s="123" t="s">
        <v>935</v>
      </c>
      <c r="E852" s="123">
        <v>81</v>
      </c>
      <c r="F852" s="51" t="str">
        <f t="shared" si="58"/>
        <v>Tốt</v>
      </c>
      <c r="G852" s="123">
        <v>83</v>
      </c>
      <c r="H852" s="51" t="str">
        <f t="shared" si="56"/>
        <v>Tốt</v>
      </c>
      <c r="I852" s="117">
        <f t="shared" si="52"/>
        <v>82</v>
      </c>
      <c r="J852" s="51" t="str">
        <f t="shared" si="57"/>
        <v>Tốt</v>
      </c>
      <c r="K852" s="111" t="s">
        <v>973</v>
      </c>
      <c r="L852" s="226"/>
      <c r="M852" s="16" t="s">
        <v>804</v>
      </c>
    </row>
    <row r="853" spans="1:13" s="16" customFormat="1" ht="18" customHeight="1" x14ac:dyDescent="0.25">
      <c r="A853" s="130">
        <v>846</v>
      </c>
      <c r="B853" s="119">
        <v>11</v>
      </c>
      <c r="C853" s="120" t="s">
        <v>123</v>
      </c>
      <c r="D853" s="123" t="s">
        <v>936</v>
      </c>
      <c r="E853" s="123">
        <v>80</v>
      </c>
      <c r="F853" s="51" t="str">
        <f t="shared" si="58"/>
        <v>Tốt</v>
      </c>
      <c r="G853" s="123">
        <v>85</v>
      </c>
      <c r="H853" s="51" t="str">
        <f t="shared" si="56"/>
        <v>Tốt</v>
      </c>
      <c r="I853" s="117">
        <f t="shared" si="52"/>
        <v>82.5</v>
      </c>
      <c r="J853" s="51" t="str">
        <f t="shared" si="57"/>
        <v>Tốt</v>
      </c>
      <c r="K853" s="111" t="s">
        <v>973</v>
      </c>
      <c r="L853" s="226"/>
      <c r="M853" s="16" t="s">
        <v>804</v>
      </c>
    </row>
    <row r="854" spans="1:13" s="16" customFormat="1" ht="18" customHeight="1" x14ac:dyDescent="0.25">
      <c r="A854" s="130">
        <v>847</v>
      </c>
      <c r="B854" s="119">
        <v>12</v>
      </c>
      <c r="C854" s="120" t="s">
        <v>1700</v>
      </c>
      <c r="D854" s="123" t="s">
        <v>937</v>
      </c>
      <c r="E854" s="123">
        <v>86</v>
      </c>
      <c r="F854" s="51" t="str">
        <f t="shared" si="58"/>
        <v>Tốt</v>
      </c>
      <c r="G854" s="123">
        <v>80</v>
      </c>
      <c r="H854" s="51" t="str">
        <f t="shared" si="56"/>
        <v>Tốt</v>
      </c>
      <c r="I854" s="117">
        <f t="shared" si="52"/>
        <v>83</v>
      </c>
      <c r="J854" s="51" t="str">
        <f t="shared" si="57"/>
        <v>Tốt</v>
      </c>
      <c r="K854" s="111" t="s">
        <v>973</v>
      </c>
      <c r="L854" s="226"/>
      <c r="M854" s="16" t="s">
        <v>804</v>
      </c>
    </row>
    <row r="855" spans="1:13" s="16" customFormat="1" ht="18" customHeight="1" x14ac:dyDescent="0.25">
      <c r="A855" s="130">
        <v>848</v>
      </c>
      <c r="B855" s="119">
        <v>13</v>
      </c>
      <c r="C855" s="120" t="s">
        <v>1701</v>
      </c>
      <c r="D855" s="123" t="s">
        <v>938</v>
      </c>
      <c r="E855" s="123">
        <v>82</v>
      </c>
      <c r="F855" s="51" t="str">
        <f t="shared" si="58"/>
        <v>Tốt</v>
      </c>
      <c r="G855" s="123">
        <v>85</v>
      </c>
      <c r="H855" s="51" t="str">
        <f t="shared" si="56"/>
        <v>Tốt</v>
      </c>
      <c r="I855" s="117">
        <f t="shared" si="52"/>
        <v>83.5</v>
      </c>
      <c r="J855" s="51" t="str">
        <f t="shared" si="57"/>
        <v>Tốt</v>
      </c>
      <c r="K855" s="111" t="s">
        <v>973</v>
      </c>
      <c r="L855" s="226"/>
      <c r="M855" s="16" t="s">
        <v>804</v>
      </c>
    </row>
    <row r="856" spans="1:13" s="16" customFormat="1" ht="18" customHeight="1" x14ac:dyDescent="0.25">
      <c r="A856" s="130">
        <v>849</v>
      </c>
      <c r="B856" s="119">
        <v>14</v>
      </c>
      <c r="C856" s="120" t="s">
        <v>1309</v>
      </c>
      <c r="D856" s="123" t="s">
        <v>939</v>
      </c>
      <c r="E856" s="123">
        <v>79</v>
      </c>
      <c r="F856" s="51" t="str">
        <f t="shared" si="58"/>
        <v>Khá</v>
      </c>
      <c r="G856" s="123">
        <v>79</v>
      </c>
      <c r="H856" s="51" t="str">
        <f t="shared" si="56"/>
        <v>Khá</v>
      </c>
      <c r="I856" s="117">
        <f t="shared" si="52"/>
        <v>79</v>
      </c>
      <c r="J856" s="51" t="str">
        <f t="shared" si="57"/>
        <v>Khá</v>
      </c>
      <c r="K856" s="111" t="s">
        <v>973</v>
      </c>
      <c r="L856" s="226"/>
      <c r="M856" s="16" t="s">
        <v>804</v>
      </c>
    </row>
    <row r="857" spans="1:13" s="16" customFormat="1" ht="18" customHeight="1" x14ac:dyDescent="0.25">
      <c r="A857" s="130">
        <v>850</v>
      </c>
      <c r="B857" s="119">
        <v>15</v>
      </c>
      <c r="C857" s="120" t="s">
        <v>1702</v>
      </c>
      <c r="D857" s="123" t="s">
        <v>940</v>
      </c>
      <c r="E857" s="123">
        <v>86</v>
      </c>
      <c r="F857" s="51" t="str">
        <f t="shared" si="58"/>
        <v>Tốt</v>
      </c>
      <c r="G857" s="123">
        <v>84</v>
      </c>
      <c r="H857" s="51" t="str">
        <f t="shared" si="56"/>
        <v>Tốt</v>
      </c>
      <c r="I857" s="117">
        <f t="shared" si="52"/>
        <v>85</v>
      </c>
      <c r="J857" s="51" t="str">
        <f t="shared" si="57"/>
        <v>Tốt</v>
      </c>
      <c r="K857" s="111" t="s">
        <v>973</v>
      </c>
      <c r="L857" s="226"/>
      <c r="M857" s="16" t="s">
        <v>804</v>
      </c>
    </row>
    <row r="858" spans="1:13" s="16" customFormat="1" ht="18" customHeight="1" x14ac:dyDescent="0.25">
      <c r="A858" s="130">
        <v>851</v>
      </c>
      <c r="B858" s="119">
        <v>16</v>
      </c>
      <c r="C858" s="120" t="s">
        <v>177</v>
      </c>
      <c r="D858" s="123" t="s">
        <v>941</v>
      </c>
      <c r="E858" s="123">
        <v>87</v>
      </c>
      <c r="F858" s="51" t="str">
        <f t="shared" si="58"/>
        <v>Tốt</v>
      </c>
      <c r="G858" s="123">
        <v>88</v>
      </c>
      <c r="H858" s="51" t="str">
        <f t="shared" si="56"/>
        <v>Tốt</v>
      </c>
      <c r="I858" s="117">
        <f t="shared" si="52"/>
        <v>87.5</v>
      </c>
      <c r="J858" s="51" t="str">
        <f t="shared" si="57"/>
        <v>Tốt</v>
      </c>
      <c r="K858" s="111" t="s">
        <v>973</v>
      </c>
      <c r="L858" s="226"/>
      <c r="M858" s="16" t="s">
        <v>804</v>
      </c>
    </row>
    <row r="859" spans="1:13" s="16" customFormat="1" ht="18" customHeight="1" x14ac:dyDescent="0.25">
      <c r="A859" s="130">
        <v>852</v>
      </c>
      <c r="B859" s="119">
        <v>17</v>
      </c>
      <c r="C859" s="120" t="s">
        <v>1703</v>
      </c>
      <c r="D859" s="123" t="s">
        <v>942</v>
      </c>
      <c r="E859" s="123">
        <v>82</v>
      </c>
      <c r="F859" s="51" t="str">
        <f t="shared" si="58"/>
        <v>Tốt</v>
      </c>
      <c r="G859" s="123">
        <v>81</v>
      </c>
      <c r="H859" s="51" t="str">
        <f t="shared" si="56"/>
        <v>Tốt</v>
      </c>
      <c r="I859" s="117">
        <f t="shared" si="52"/>
        <v>81.5</v>
      </c>
      <c r="J859" s="51" t="str">
        <f t="shared" si="57"/>
        <v>Tốt</v>
      </c>
      <c r="K859" s="111" t="s">
        <v>973</v>
      </c>
      <c r="L859" s="226"/>
      <c r="M859" s="16" t="s">
        <v>804</v>
      </c>
    </row>
    <row r="860" spans="1:13" s="16" customFormat="1" ht="18" customHeight="1" x14ac:dyDescent="0.25">
      <c r="A860" s="130">
        <v>853</v>
      </c>
      <c r="B860" s="119">
        <v>18</v>
      </c>
      <c r="C860" s="120" t="s">
        <v>1704</v>
      </c>
      <c r="D860" s="123" t="s">
        <v>943</v>
      </c>
      <c r="E860" s="123">
        <v>87</v>
      </c>
      <c r="F860" s="51" t="str">
        <f t="shared" si="58"/>
        <v>Tốt</v>
      </c>
      <c r="G860" s="123">
        <v>87</v>
      </c>
      <c r="H860" s="51" t="str">
        <f t="shared" si="56"/>
        <v>Tốt</v>
      </c>
      <c r="I860" s="117">
        <f t="shared" si="52"/>
        <v>87</v>
      </c>
      <c r="J860" s="51" t="str">
        <f t="shared" si="57"/>
        <v>Tốt</v>
      </c>
      <c r="K860" s="111" t="s">
        <v>973</v>
      </c>
      <c r="L860" s="226"/>
      <c r="M860" s="16" t="s">
        <v>804</v>
      </c>
    </row>
    <row r="861" spans="1:13" s="16" customFormat="1" ht="18" customHeight="1" x14ac:dyDescent="0.25">
      <c r="A861" s="130">
        <v>854</v>
      </c>
      <c r="B861" s="119">
        <v>19</v>
      </c>
      <c r="C861" s="120" t="s">
        <v>1705</v>
      </c>
      <c r="D861" s="123" t="s">
        <v>944</v>
      </c>
      <c r="E861" s="123">
        <v>92</v>
      </c>
      <c r="F861" s="51" t="str">
        <f t="shared" si="58"/>
        <v>Xuất sắc</v>
      </c>
      <c r="G861" s="123">
        <v>92</v>
      </c>
      <c r="H861" s="51" t="str">
        <f t="shared" si="56"/>
        <v>Xuất sắc</v>
      </c>
      <c r="I861" s="117">
        <f t="shared" si="52"/>
        <v>92</v>
      </c>
      <c r="J861" s="51" t="str">
        <f t="shared" si="57"/>
        <v>Xuất sắc</v>
      </c>
      <c r="K861" s="111" t="s">
        <v>973</v>
      </c>
      <c r="L861" s="226"/>
      <c r="M861" s="16" t="s">
        <v>804</v>
      </c>
    </row>
    <row r="862" spans="1:13" s="16" customFormat="1" ht="18" customHeight="1" x14ac:dyDescent="0.25">
      <c r="A862" s="130">
        <v>855</v>
      </c>
      <c r="B862" s="119">
        <v>20</v>
      </c>
      <c r="C862" s="120" t="s">
        <v>1706</v>
      </c>
      <c r="D862" s="123" t="s">
        <v>945</v>
      </c>
      <c r="E862" s="123">
        <v>86</v>
      </c>
      <c r="F862" s="51" t="str">
        <f t="shared" si="58"/>
        <v>Tốt</v>
      </c>
      <c r="G862" s="123">
        <v>82</v>
      </c>
      <c r="H862" s="51" t="str">
        <f t="shared" si="56"/>
        <v>Tốt</v>
      </c>
      <c r="I862" s="117">
        <f t="shared" si="52"/>
        <v>84</v>
      </c>
      <c r="J862" s="51" t="str">
        <f t="shared" si="57"/>
        <v>Tốt</v>
      </c>
      <c r="K862" s="111" t="s">
        <v>973</v>
      </c>
      <c r="L862" s="226"/>
      <c r="M862" s="16" t="s">
        <v>804</v>
      </c>
    </row>
    <row r="863" spans="1:13" s="16" customFormat="1" ht="18" customHeight="1" x14ac:dyDescent="0.25">
      <c r="A863" s="130">
        <v>856</v>
      </c>
      <c r="B863" s="119">
        <v>21</v>
      </c>
      <c r="C863" s="120" t="s">
        <v>1707</v>
      </c>
      <c r="D863" s="123" t="s">
        <v>946</v>
      </c>
      <c r="E863" s="123">
        <v>83</v>
      </c>
      <c r="F863" s="51" t="str">
        <f t="shared" si="58"/>
        <v>Tốt</v>
      </c>
      <c r="G863" s="123">
        <v>83</v>
      </c>
      <c r="H863" s="51" t="str">
        <f t="shared" si="56"/>
        <v>Tốt</v>
      </c>
      <c r="I863" s="117">
        <f t="shared" si="52"/>
        <v>83</v>
      </c>
      <c r="J863" s="51" t="str">
        <f t="shared" si="57"/>
        <v>Tốt</v>
      </c>
      <c r="K863" s="111" t="s">
        <v>973</v>
      </c>
      <c r="L863" s="226"/>
      <c r="M863" s="16" t="s">
        <v>804</v>
      </c>
    </row>
    <row r="864" spans="1:13" s="16" customFormat="1" ht="18" customHeight="1" x14ac:dyDescent="0.25">
      <c r="A864" s="130">
        <v>857</v>
      </c>
      <c r="B864" s="119">
        <v>22</v>
      </c>
      <c r="C864" s="120" t="s">
        <v>1708</v>
      </c>
      <c r="D864" s="123" t="s">
        <v>947</v>
      </c>
      <c r="E864" s="123">
        <v>82</v>
      </c>
      <c r="F864" s="51" t="str">
        <f t="shared" si="58"/>
        <v>Tốt</v>
      </c>
      <c r="G864" s="123">
        <v>80</v>
      </c>
      <c r="H864" s="51" t="str">
        <f t="shared" si="56"/>
        <v>Tốt</v>
      </c>
      <c r="I864" s="117">
        <f t="shared" si="52"/>
        <v>81</v>
      </c>
      <c r="J864" s="51" t="str">
        <f t="shared" si="57"/>
        <v>Tốt</v>
      </c>
      <c r="K864" s="111" t="s">
        <v>973</v>
      </c>
      <c r="L864" s="226"/>
      <c r="M864" s="16" t="s">
        <v>804</v>
      </c>
    </row>
    <row r="865" spans="1:13" s="16" customFormat="1" ht="18" customHeight="1" x14ac:dyDescent="0.25">
      <c r="A865" s="130">
        <v>858</v>
      </c>
      <c r="B865" s="119">
        <v>23</v>
      </c>
      <c r="C865" s="120" t="s">
        <v>1709</v>
      </c>
      <c r="D865" s="123" t="s">
        <v>948</v>
      </c>
      <c r="E865" s="123">
        <v>83</v>
      </c>
      <c r="F865" s="51" t="str">
        <f t="shared" si="58"/>
        <v>Tốt</v>
      </c>
      <c r="G865" s="123">
        <v>81</v>
      </c>
      <c r="H865" s="51" t="str">
        <f t="shared" si="56"/>
        <v>Tốt</v>
      </c>
      <c r="I865" s="117">
        <f t="shared" si="52"/>
        <v>82</v>
      </c>
      <c r="J865" s="51" t="str">
        <f t="shared" si="57"/>
        <v>Tốt</v>
      </c>
      <c r="K865" s="111" t="s">
        <v>973</v>
      </c>
      <c r="L865" s="226"/>
      <c r="M865" s="16" t="s">
        <v>804</v>
      </c>
    </row>
    <row r="866" spans="1:13" s="16" customFormat="1" ht="18" customHeight="1" x14ac:dyDescent="0.25">
      <c r="A866" s="130">
        <v>859</v>
      </c>
      <c r="B866" s="119">
        <v>24</v>
      </c>
      <c r="C866" s="120" t="s">
        <v>1710</v>
      </c>
      <c r="D866" s="123" t="s">
        <v>949</v>
      </c>
      <c r="E866" s="123">
        <v>82</v>
      </c>
      <c r="F866" s="51" t="str">
        <f t="shared" si="58"/>
        <v>Tốt</v>
      </c>
      <c r="G866" s="123">
        <v>81</v>
      </c>
      <c r="H866" s="51" t="str">
        <f t="shared" si="56"/>
        <v>Tốt</v>
      </c>
      <c r="I866" s="117">
        <f t="shared" si="52"/>
        <v>81.5</v>
      </c>
      <c r="J866" s="51" t="str">
        <f t="shared" si="57"/>
        <v>Tốt</v>
      </c>
      <c r="K866" s="111" t="s">
        <v>973</v>
      </c>
      <c r="L866" s="226"/>
      <c r="M866" s="16" t="s">
        <v>804</v>
      </c>
    </row>
    <row r="867" spans="1:13" s="16" customFormat="1" ht="18" customHeight="1" x14ac:dyDescent="0.25">
      <c r="A867" s="130">
        <v>860</v>
      </c>
      <c r="B867" s="119">
        <v>25</v>
      </c>
      <c r="C867" s="120" t="s">
        <v>153</v>
      </c>
      <c r="D867" s="123">
        <v>1805230464</v>
      </c>
      <c r="E867" s="123">
        <v>82</v>
      </c>
      <c r="F867" s="51" t="str">
        <f t="shared" si="58"/>
        <v>Tốt</v>
      </c>
      <c r="G867" s="123">
        <v>81</v>
      </c>
      <c r="H867" s="51" t="str">
        <f t="shared" si="56"/>
        <v>Tốt</v>
      </c>
      <c r="I867" s="117">
        <f t="shared" si="52"/>
        <v>81.5</v>
      </c>
      <c r="J867" s="51" t="str">
        <f t="shared" si="57"/>
        <v>Tốt</v>
      </c>
      <c r="K867" s="111" t="s">
        <v>973</v>
      </c>
      <c r="L867" s="226"/>
      <c r="M867" s="16" t="s">
        <v>804</v>
      </c>
    </row>
    <row r="868" spans="1:13" s="16" customFormat="1" ht="18" customHeight="1" x14ac:dyDescent="0.25">
      <c r="A868" s="130">
        <v>861</v>
      </c>
      <c r="B868" s="119">
        <v>26</v>
      </c>
      <c r="C868" s="120" t="s">
        <v>1711</v>
      </c>
      <c r="D868" s="123" t="s">
        <v>950</v>
      </c>
      <c r="E868" s="123">
        <v>82</v>
      </c>
      <c r="F868" s="51" t="str">
        <f t="shared" si="58"/>
        <v>Tốt</v>
      </c>
      <c r="G868" s="123">
        <v>81</v>
      </c>
      <c r="H868" s="51" t="str">
        <f t="shared" si="56"/>
        <v>Tốt</v>
      </c>
      <c r="I868" s="117">
        <f t="shared" si="52"/>
        <v>81.5</v>
      </c>
      <c r="J868" s="51" t="str">
        <f t="shared" si="57"/>
        <v>Tốt</v>
      </c>
      <c r="K868" s="111" t="s">
        <v>973</v>
      </c>
      <c r="L868" s="226"/>
      <c r="M868" s="16" t="s">
        <v>804</v>
      </c>
    </row>
    <row r="869" spans="1:13" s="16" customFormat="1" ht="18" customHeight="1" x14ac:dyDescent="0.25">
      <c r="A869" s="130">
        <v>862</v>
      </c>
      <c r="B869" s="119">
        <v>27</v>
      </c>
      <c r="C869" s="120" t="s">
        <v>1712</v>
      </c>
      <c r="D869" s="123" t="s">
        <v>951</v>
      </c>
      <c r="E869" s="123">
        <v>80</v>
      </c>
      <c r="F869" s="51" t="str">
        <f t="shared" si="58"/>
        <v>Tốt</v>
      </c>
      <c r="G869" s="123">
        <v>80</v>
      </c>
      <c r="H869" s="51" t="str">
        <f t="shared" si="56"/>
        <v>Tốt</v>
      </c>
      <c r="I869" s="117">
        <f t="shared" si="52"/>
        <v>80</v>
      </c>
      <c r="J869" s="51" t="str">
        <f t="shared" si="57"/>
        <v>Tốt</v>
      </c>
      <c r="K869" s="111" t="s">
        <v>973</v>
      </c>
      <c r="L869" s="226"/>
      <c r="M869" s="16" t="s">
        <v>804</v>
      </c>
    </row>
    <row r="870" spans="1:13" s="16" customFormat="1" ht="18" customHeight="1" x14ac:dyDescent="0.25">
      <c r="A870" s="130">
        <v>863</v>
      </c>
      <c r="B870" s="119">
        <v>28</v>
      </c>
      <c r="C870" s="120" t="s">
        <v>1713</v>
      </c>
      <c r="D870" s="123" t="s">
        <v>952</v>
      </c>
      <c r="E870" s="123">
        <v>91</v>
      </c>
      <c r="F870" s="51" t="str">
        <f t="shared" si="58"/>
        <v>Xuất sắc</v>
      </c>
      <c r="G870" s="123">
        <v>91</v>
      </c>
      <c r="H870" s="51" t="str">
        <f t="shared" si="56"/>
        <v>Xuất sắc</v>
      </c>
      <c r="I870" s="117">
        <f t="shared" si="52"/>
        <v>91</v>
      </c>
      <c r="J870" s="51" t="str">
        <f t="shared" si="57"/>
        <v>Xuất sắc</v>
      </c>
      <c r="K870" s="111" t="s">
        <v>973</v>
      </c>
      <c r="L870" s="226"/>
      <c r="M870" s="16" t="s">
        <v>804</v>
      </c>
    </row>
    <row r="871" spans="1:13" s="16" customFormat="1" ht="18" customHeight="1" x14ac:dyDescent="0.25">
      <c r="A871" s="130">
        <v>864</v>
      </c>
      <c r="B871" s="119">
        <v>29</v>
      </c>
      <c r="C871" s="120" t="s">
        <v>1714</v>
      </c>
      <c r="D871" s="123" t="s">
        <v>953</v>
      </c>
      <c r="E871" s="123">
        <v>91</v>
      </c>
      <c r="F871" s="51" t="str">
        <f t="shared" si="58"/>
        <v>Xuất sắc</v>
      </c>
      <c r="G871" s="123">
        <v>90</v>
      </c>
      <c r="H871" s="51" t="str">
        <f t="shared" si="56"/>
        <v>Xuất sắc</v>
      </c>
      <c r="I871" s="117">
        <f t="shared" si="52"/>
        <v>90.5</v>
      </c>
      <c r="J871" s="51" t="str">
        <f t="shared" si="57"/>
        <v>Xuất sắc</v>
      </c>
      <c r="K871" s="111" t="s">
        <v>973</v>
      </c>
      <c r="L871" s="226"/>
      <c r="M871" s="16" t="s">
        <v>804</v>
      </c>
    </row>
    <row r="872" spans="1:13" s="16" customFormat="1" ht="18" customHeight="1" x14ac:dyDescent="0.25">
      <c r="A872" s="130">
        <v>865</v>
      </c>
      <c r="B872" s="119">
        <v>30</v>
      </c>
      <c r="C872" s="120" t="s">
        <v>1715</v>
      </c>
      <c r="D872" s="123" t="s">
        <v>954</v>
      </c>
      <c r="E872" s="123">
        <v>84</v>
      </c>
      <c r="F872" s="51" t="str">
        <f t="shared" si="58"/>
        <v>Tốt</v>
      </c>
      <c r="G872" s="123">
        <v>81</v>
      </c>
      <c r="H872" s="51" t="str">
        <f t="shared" si="56"/>
        <v>Tốt</v>
      </c>
      <c r="I872" s="117">
        <f t="shared" si="52"/>
        <v>82.5</v>
      </c>
      <c r="J872" s="51" t="str">
        <f t="shared" si="57"/>
        <v>Tốt</v>
      </c>
      <c r="K872" s="111" t="s">
        <v>973</v>
      </c>
      <c r="L872" s="226"/>
      <c r="M872" s="16" t="s">
        <v>804</v>
      </c>
    </row>
    <row r="873" spans="1:13" s="16" customFormat="1" ht="18" customHeight="1" x14ac:dyDescent="0.25">
      <c r="A873" s="130">
        <v>866</v>
      </c>
      <c r="B873" s="119">
        <v>31</v>
      </c>
      <c r="C873" s="120" t="s">
        <v>1716</v>
      </c>
      <c r="D873" s="123" t="s">
        <v>955</v>
      </c>
      <c r="E873" s="123">
        <v>82</v>
      </c>
      <c r="F873" s="51" t="str">
        <f t="shared" si="58"/>
        <v>Tốt</v>
      </c>
      <c r="G873" s="123">
        <v>82</v>
      </c>
      <c r="H873" s="51" t="str">
        <f t="shared" si="56"/>
        <v>Tốt</v>
      </c>
      <c r="I873" s="117">
        <f t="shared" si="52"/>
        <v>82</v>
      </c>
      <c r="J873" s="51" t="str">
        <f t="shared" si="57"/>
        <v>Tốt</v>
      </c>
      <c r="K873" s="111" t="s">
        <v>973</v>
      </c>
      <c r="L873" s="226"/>
      <c r="M873" s="16" t="s">
        <v>804</v>
      </c>
    </row>
    <row r="874" spans="1:13" s="16" customFormat="1" ht="18" customHeight="1" x14ac:dyDescent="0.25">
      <c r="A874" s="130">
        <v>867</v>
      </c>
      <c r="B874" s="119">
        <v>32</v>
      </c>
      <c r="C874" s="120" t="s">
        <v>1717</v>
      </c>
      <c r="D874" s="123" t="s">
        <v>956</v>
      </c>
      <c r="E874" s="123">
        <v>85</v>
      </c>
      <c r="F874" s="51" t="str">
        <f t="shared" si="58"/>
        <v>Tốt</v>
      </c>
      <c r="G874" s="123">
        <v>85</v>
      </c>
      <c r="H874" s="51" t="str">
        <f t="shared" si="56"/>
        <v>Tốt</v>
      </c>
      <c r="I874" s="117">
        <f t="shared" si="52"/>
        <v>85</v>
      </c>
      <c r="J874" s="51" t="str">
        <f t="shared" si="57"/>
        <v>Tốt</v>
      </c>
      <c r="K874" s="111" t="s">
        <v>973</v>
      </c>
      <c r="L874" s="226"/>
      <c r="M874" s="16" t="s">
        <v>804</v>
      </c>
    </row>
    <row r="875" spans="1:13" s="16" customFormat="1" ht="18" customHeight="1" x14ac:dyDescent="0.25">
      <c r="A875" s="130">
        <v>868</v>
      </c>
      <c r="B875" s="119">
        <v>33</v>
      </c>
      <c r="C875" s="120" t="s">
        <v>1718</v>
      </c>
      <c r="D875" s="123" t="s">
        <v>957</v>
      </c>
      <c r="E875" s="123">
        <v>83</v>
      </c>
      <c r="F875" s="51" t="str">
        <f t="shared" si="58"/>
        <v>Tốt</v>
      </c>
      <c r="G875" s="123">
        <v>87</v>
      </c>
      <c r="H875" s="51" t="str">
        <f t="shared" si="56"/>
        <v>Tốt</v>
      </c>
      <c r="I875" s="117">
        <f t="shared" si="52"/>
        <v>85</v>
      </c>
      <c r="J875" s="51" t="str">
        <f t="shared" si="57"/>
        <v>Tốt</v>
      </c>
      <c r="K875" s="111" t="s">
        <v>973</v>
      </c>
      <c r="L875" s="226"/>
      <c r="M875" s="16" t="s">
        <v>804</v>
      </c>
    </row>
    <row r="876" spans="1:13" s="16" customFormat="1" ht="18" customHeight="1" x14ac:dyDescent="0.25">
      <c r="A876" s="130">
        <v>869</v>
      </c>
      <c r="B876" s="119">
        <v>34</v>
      </c>
      <c r="C876" s="120" t="s">
        <v>1719</v>
      </c>
      <c r="D876" s="123" t="s">
        <v>958</v>
      </c>
      <c r="E876" s="123">
        <v>85</v>
      </c>
      <c r="F876" s="51" t="str">
        <f t="shared" si="58"/>
        <v>Tốt</v>
      </c>
      <c r="G876" s="123">
        <v>85</v>
      </c>
      <c r="H876" s="51" t="str">
        <f t="shared" si="56"/>
        <v>Tốt</v>
      </c>
      <c r="I876" s="117">
        <f t="shared" si="52"/>
        <v>85</v>
      </c>
      <c r="J876" s="51" t="str">
        <f t="shared" si="57"/>
        <v>Tốt</v>
      </c>
      <c r="K876" s="111" t="s">
        <v>973</v>
      </c>
      <c r="L876" s="226"/>
      <c r="M876" s="16" t="s">
        <v>804</v>
      </c>
    </row>
    <row r="877" spans="1:13" s="16" customFormat="1" ht="18" customHeight="1" x14ac:dyDescent="0.25">
      <c r="A877" s="130">
        <v>870</v>
      </c>
      <c r="B877" s="119">
        <v>35</v>
      </c>
      <c r="C877" s="120" t="s">
        <v>1720</v>
      </c>
      <c r="D877" s="123" t="s">
        <v>959</v>
      </c>
      <c r="E877" s="123">
        <v>86</v>
      </c>
      <c r="F877" s="51" t="str">
        <f t="shared" si="58"/>
        <v>Tốt</v>
      </c>
      <c r="G877" s="123">
        <v>86</v>
      </c>
      <c r="H877" s="51" t="str">
        <f t="shared" si="56"/>
        <v>Tốt</v>
      </c>
      <c r="I877" s="117">
        <f t="shared" si="52"/>
        <v>86</v>
      </c>
      <c r="J877" s="51" t="str">
        <f t="shared" si="57"/>
        <v>Tốt</v>
      </c>
      <c r="K877" s="111" t="s">
        <v>973</v>
      </c>
      <c r="L877" s="226"/>
      <c r="M877" s="16" t="s">
        <v>804</v>
      </c>
    </row>
    <row r="878" spans="1:13" s="16" customFormat="1" ht="18" customHeight="1" x14ac:dyDescent="0.25">
      <c r="A878" s="130">
        <v>871</v>
      </c>
      <c r="B878" s="119">
        <v>36</v>
      </c>
      <c r="C878" s="120" t="s">
        <v>1721</v>
      </c>
      <c r="D878" s="123" t="s">
        <v>960</v>
      </c>
      <c r="E878" s="123">
        <v>89</v>
      </c>
      <c r="F878" s="51" t="str">
        <f t="shared" si="58"/>
        <v>Tốt</v>
      </c>
      <c r="G878" s="123">
        <v>89</v>
      </c>
      <c r="H878" s="51" t="str">
        <f t="shared" si="56"/>
        <v>Tốt</v>
      </c>
      <c r="I878" s="117">
        <f t="shared" si="52"/>
        <v>89</v>
      </c>
      <c r="J878" s="51" t="str">
        <f t="shared" si="57"/>
        <v>Tốt</v>
      </c>
      <c r="K878" s="111" t="s">
        <v>973</v>
      </c>
      <c r="L878" s="226"/>
      <c r="M878" s="16" t="s">
        <v>804</v>
      </c>
    </row>
    <row r="879" spans="1:13" s="16" customFormat="1" ht="18" customHeight="1" x14ac:dyDescent="0.25">
      <c r="A879" s="130">
        <v>872</v>
      </c>
      <c r="B879" s="119">
        <v>37</v>
      </c>
      <c r="C879" s="120" t="s">
        <v>1722</v>
      </c>
      <c r="D879" s="123" t="s">
        <v>961</v>
      </c>
      <c r="E879" s="123">
        <v>86</v>
      </c>
      <c r="F879" s="51" t="str">
        <f t="shared" si="58"/>
        <v>Tốt</v>
      </c>
      <c r="G879" s="123">
        <v>81</v>
      </c>
      <c r="H879" s="51" t="str">
        <f t="shared" si="56"/>
        <v>Tốt</v>
      </c>
      <c r="I879" s="117">
        <f t="shared" si="52"/>
        <v>83.5</v>
      </c>
      <c r="J879" s="51" t="str">
        <f t="shared" si="57"/>
        <v>Tốt</v>
      </c>
      <c r="K879" s="111" t="s">
        <v>973</v>
      </c>
      <c r="L879" s="226"/>
      <c r="M879" s="16" t="s">
        <v>804</v>
      </c>
    </row>
    <row r="880" spans="1:13" s="16" customFormat="1" ht="18" customHeight="1" x14ac:dyDescent="0.25">
      <c r="A880" s="130">
        <v>873</v>
      </c>
      <c r="B880" s="119">
        <v>38</v>
      </c>
      <c r="C880" s="120" t="s">
        <v>1723</v>
      </c>
      <c r="D880" s="123" t="s">
        <v>962</v>
      </c>
      <c r="E880" s="123">
        <v>86</v>
      </c>
      <c r="F880" s="51" t="str">
        <f t="shared" si="58"/>
        <v>Tốt</v>
      </c>
      <c r="G880" s="123">
        <v>87</v>
      </c>
      <c r="H880" s="51" t="str">
        <f t="shared" si="56"/>
        <v>Tốt</v>
      </c>
      <c r="I880" s="117">
        <f t="shared" si="52"/>
        <v>86.5</v>
      </c>
      <c r="J880" s="51" t="str">
        <f t="shared" si="57"/>
        <v>Tốt</v>
      </c>
      <c r="K880" s="111" t="s">
        <v>973</v>
      </c>
      <c r="L880" s="226"/>
      <c r="M880" s="16" t="s">
        <v>804</v>
      </c>
    </row>
    <row r="881" spans="1:13" s="16" customFormat="1" ht="18" customHeight="1" x14ac:dyDescent="0.25">
      <c r="A881" s="130">
        <v>874</v>
      </c>
      <c r="B881" s="119">
        <v>39</v>
      </c>
      <c r="C881" s="120" t="s">
        <v>1724</v>
      </c>
      <c r="D881" s="123" t="s">
        <v>963</v>
      </c>
      <c r="E881" s="123">
        <v>80</v>
      </c>
      <c r="F881" s="51" t="str">
        <f t="shared" si="58"/>
        <v>Tốt</v>
      </c>
      <c r="G881" s="123">
        <v>87</v>
      </c>
      <c r="H881" s="51" t="str">
        <f t="shared" si="56"/>
        <v>Tốt</v>
      </c>
      <c r="I881" s="117">
        <f t="shared" si="52"/>
        <v>83.5</v>
      </c>
      <c r="J881" s="51" t="str">
        <f t="shared" si="57"/>
        <v>Tốt</v>
      </c>
      <c r="K881" s="111" t="s">
        <v>973</v>
      </c>
      <c r="L881" s="226"/>
      <c r="M881" s="16" t="s">
        <v>804</v>
      </c>
    </row>
    <row r="882" spans="1:13" s="16" customFormat="1" ht="18" customHeight="1" x14ac:dyDescent="0.25">
      <c r="A882" s="130">
        <v>875</v>
      </c>
      <c r="B882" s="119">
        <v>40</v>
      </c>
      <c r="C882" s="120" t="s">
        <v>70</v>
      </c>
      <c r="D882" s="123" t="s">
        <v>964</v>
      </c>
      <c r="E882" s="123">
        <v>80</v>
      </c>
      <c r="F882" s="51" t="str">
        <f t="shared" si="58"/>
        <v>Tốt</v>
      </c>
      <c r="G882" s="123">
        <v>80</v>
      </c>
      <c r="H882" s="51" t="str">
        <f t="shared" si="56"/>
        <v>Tốt</v>
      </c>
      <c r="I882" s="117">
        <f t="shared" si="52"/>
        <v>80</v>
      </c>
      <c r="J882" s="51" t="str">
        <f t="shared" si="57"/>
        <v>Tốt</v>
      </c>
      <c r="K882" s="111" t="s">
        <v>973</v>
      </c>
      <c r="L882" s="226"/>
      <c r="M882" s="16" t="s">
        <v>804</v>
      </c>
    </row>
    <row r="883" spans="1:13" s="16" customFormat="1" ht="18" customHeight="1" x14ac:dyDescent="0.25">
      <c r="A883" s="130">
        <v>876</v>
      </c>
      <c r="B883" s="119">
        <v>41</v>
      </c>
      <c r="C883" s="120" t="s">
        <v>1725</v>
      </c>
      <c r="D883" s="123" t="s">
        <v>965</v>
      </c>
      <c r="E883" s="123">
        <v>81</v>
      </c>
      <c r="F883" s="51" t="str">
        <f t="shared" si="58"/>
        <v>Tốt</v>
      </c>
      <c r="G883" s="123">
        <v>81</v>
      </c>
      <c r="H883" s="51" t="str">
        <f t="shared" si="56"/>
        <v>Tốt</v>
      </c>
      <c r="I883" s="117">
        <f t="shared" si="52"/>
        <v>81</v>
      </c>
      <c r="J883" s="51" t="str">
        <f t="shared" si="57"/>
        <v>Tốt</v>
      </c>
      <c r="K883" s="111" t="s">
        <v>973</v>
      </c>
      <c r="L883" s="226"/>
      <c r="M883" s="16" t="s">
        <v>804</v>
      </c>
    </row>
    <row r="884" spans="1:13" s="16" customFormat="1" ht="18" customHeight="1" x14ac:dyDescent="0.25">
      <c r="A884" s="130">
        <v>877</v>
      </c>
      <c r="B884" s="119">
        <v>42</v>
      </c>
      <c r="C884" s="120" t="s">
        <v>1726</v>
      </c>
      <c r="D884" s="123" t="s">
        <v>966</v>
      </c>
      <c r="E884" s="123">
        <v>80</v>
      </c>
      <c r="F884" s="51" t="str">
        <f t="shared" si="58"/>
        <v>Tốt</v>
      </c>
      <c r="G884" s="123">
        <v>80</v>
      </c>
      <c r="H884" s="51" t="str">
        <f t="shared" si="56"/>
        <v>Tốt</v>
      </c>
      <c r="I884" s="117">
        <f t="shared" si="52"/>
        <v>80</v>
      </c>
      <c r="J884" s="51" t="str">
        <f t="shared" si="57"/>
        <v>Tốt</v>
      </c>
      <c r="K884" s="111" t="s">
        <v>973</v>
      </c>
      <c r="L884" s="226"/>
      <c r="M884" s="16" t="s">
        <v>804</v>
      </c>
    </row>
    <row r="885" spans="1:13" s="16" customFormat="1" ht="18" customHeight="1" x14ac:dyDescent="0.25">
      <c r="A885" s="130">
        <v>878</v>
      </c>
      <c r="B885" s="119">
        <v>43</v>
      </c>
      <c r="C885" s="120" t="s">
        <v>1727</v>
      </c>
      <c r="D885" s="123" t="s">
        <v>967</v>
      </c>
      <c r="E885" s="123">
        <v>85</v>
      </c>
      <c r="F885" s="51" t="str">
        <f t="shared" si="58"/>
        <v>Tốt</v>
      </c>
      <c r="G885" s="123">
        <v>82</v>
      </c>
      <c r="H885" s="51" t="str">
        <f t="shared" si="56"/>
        <v>Tốt</v>
      </c>
      <c r="I885" s="117">
        <f t="shared" si="52"/>
        <v>83.5</v>
      </c>
      <c r="J885" s="51" t="str">
        <f t="shared" si="57"/>
        <v>Tốt</v>
      </c>
      <c r="K885" s="111" t="s">
        <v>973</v>
      </c>
      <c r="L885" s="226"/>
      <c r="M885" s="16" t="s">
        <v>804</v>
      </c>
    </row>
    <row r="886" spans="1:13" s="16" customFormat="1" ht="18" customHeight="1" x14ac:dyDescent="0.25">
      <c r="A886" s="130">
        <v>879</v>
      </c>
      <c r="B886" s="119">
        <v>44</v>
      </c>
      <c r="C886" s="120" t="s">
        <v>179</v>
      </c>
      <c r="D886" s="123" t="s">
        <v>968</v>
      </c>
      <c r="E886" s="123">
        <v>80</v>
      </c>
      <c r="F886" s="51" t="str">
        <f t="shared" si="58"/>
        <v>Tốt</v>
      </c>
      <c r="G886" s="123">
        <v>85</v>
      </c>
      <c r="H886" s="51" t="str">
        <f t="shared" si="56"/>
        <v>Tốt</v>
      </c>
      <c r="I886" s="117">
        <f t="shared" si="52"/>
        <v>82.5</v>
      </c>
      <c r="J886" s="51" t="str">
        <f t="shared" si="57"/>
        <v>Tốt</v>
      </c>
      <c r="K886" s="111" t="s">
        <v>973</v>
      </c>
      <c r="L886" s="226"/>
      <c r="M886" s="16" t="s">
        <v>804</v>
      </c>
    </row>
    <row r="887" spans="1:13" s="16" customFormat="1" ht="18" customHeight="1" x14ac:dyDescent="0.25">
      <c r="A887" s="130">
        <v>880</v>
      </c>
      <c r="B887" s="119">
        <v>45</v>
      </c>
      <c r="C887" s="120" t="s">
        <v>1358</v>
      </c>
      <c r="D887" s="123" t="s">
        <v>969</v>
      </c>
      <c r="E887" s="123">
        <v>81</v>
      </c>
      <c r="F887" s="51" t="str">
        <f t="shared" si="58"/>
        <v>Tốt</v>
      </c>
      <c r="G887" s="123">
        <v>81</v>
      </c>
      <c r="H887" s="51" t="str">
        <f t="shared" si="56"/>
        <v>Tốt</v>
      </c>
      <c r="I887" s="117">
        <f t="shared" si="52"/>
        <v>81</v>
      </c>
      <c r="J887" s="51" t="str">
        <f t="shared" si="57"/>
        <v>Tốt</v>
      </c>
      <c r="K887" s="111" t="s">
        <v>973</v>
      </c>
      <c r="L887" s="226"/>
      <c r="M887" s="16" t="s">
        <v>804</v>
      </c>
    </row>
    <row r="888" spans="1:13" s="16" customFormat="1" ht="18" customHeight="1" x14ac:dyDescent="0.25">
      <c r="A888" s="130">
        <v>881</v>
      </c>
      <c r="B888" s="119">
        <v>46</v>
      </c>
      <c r="C888" s="120" t="s">
        <v>1728</v>
      </c>
      <c r="D888" s="123" t="s">
        <v>970</v>
      </c>
      <c r="E888" s="123">
        <v>79</v>
      </c>
      <c r="F888" s="51" t="str">
        <f t="shared" si="58"/>
        <v>Khá</v>
      </c>
      <c r="G888" s="123">
        <v>80</v>
      </c>
      <c r="H888" s="51" t="str">
        <f t="shared" si="56"/>
        <v>Tốt</v>
      </c>
      <c r="I888" s="117">
        <f t="shared" si="52"/>
        <v>79.5</v>
      </c>
      <c r="J888" s="51" t="str">
        <f t="shared" si="57"/>
        <v>Khá</v>
      </c>
      <c r="K888" s="111" t="s">
        <v>973</v>
      </c>
      <c r="L888" s="226"/>
      <c r="M888" s="16" t="s">
        <v>804</v>
      </c>
    </row>
    <row r="889" spans="1:13" s="16" customFormat="1" ht="18" customHeight="1" x14ac:dyDescent="0.25">
      <c r="A889" s="130">
        <v>882</v>
      </c>
      <c r="B889" s="119">
        <v>47</v>
      </c>
      <c r="C889" s="120" t="s">
        <v>1729</v>
      </c>
      <c r="D889" s="123" t="s">
        <v>971</v>
      </c>
      <c r="E889" s="123">
        <v>86</v>
      </c>
      <c r="F889" s="51" t="str">
        <f t="shared" si="58"/>
        <v>Tốt</v>
      </c>
      <c r="G889" s="123">
        <v>85</v>
      </c>
      <c r="H889" s="51" t="str">
        <f t="shared" si="56"/>
        <v>Tốt</v>
      </c>
      <c r="I889" s="117">
        <f t="shared" si="52"/>
        <v>85.5</v>
      </c>
      <c r="J889" s="51" t="str">
        <f t="shared" si="57"/>
        <v>Tốt</v>
      </c>
      <c r="K889" s="111" t="s">
        <v>973</v>
      </c>
      <c r="L889" s="226"/>
      <c r="M889" s="16" t="s">
        <v>804</v>
      </c>
    </row>
    <row r="890" spans="1:13" s="16" customFormat="1" ht="18" customHeight="1" x14ac:dyDescent="0.25">
      <c r="A890" s="130">
        <v>883</v>
      </c>
      <c r="B890" s="119">
        <v>48</v>
      </c>
      <c r="C890" s="120" t="s">
        <v>1730</v>
      </c>
      <c r="D890" s="123" t="s">
        <v>972</v>
      </c>
      <c r="E890" s="123">
        <v>85</v>
      </c>
      <c r="F890" s="51" t="str">
        <f t="shared" si="58"/>
        <v>Tốt</v>
      </c>
      <c r="G890" s="123">
        <v>83</v>
      </c>
      <c r="H890" s="51" t="str">
        <f t="shared" si="56"/>
        <v>Tốt</v>
      </c>
      <c r="I890" s="117">
        <f t="shared" si="52"/>
        <v>84</v>
      </c>
      <c r="J890" s="51" t="str">
        <f t="shared" si="57"/>
        <v>Tốt</v>
      </c>
      <c r="K890" s="111" t="s">
        <v>973</v>
      </c>
      <c r="L890" s="226"/>
      <c r="M890" s="16" t="s">
        <v>804</v>
      </c>
    </row>
    <row r="891" spans="1:13" s="16" customFormat="1" ht="18" customHeight="1" x14ac:dyDescent="0.25">
      <c r="A891" s="130">
        <v>884</v>
      </c>
      <c r="B891" s="144">
        <v>1</v>
      </c>
      <c r="C891" s="162" t="s">
        <v>1731</v>
      </c>
      <c r="D891" s="142" t="s">
        <v>856</v>
      </c>
      <c r="E891" s="142">
        <v>88</v>
      </c>
      <c r="F891" s="51" t="str">
        <f t="shared" si="58"/>
        <v>Tốt</v>
      </c>
      <c r="G891" s="142">
        <v>88</v>
      </c>
      <c r="H891" s="51" t="str">
        <f t="shared" si="56"/>
        <v>Tốt</v>
      </c>
      <c r="I891" s="117">
        <f t="shared" si="52"/>
        <v>88</v>
      </c>
      <c r="J891" s="51" t="str">
        <f t="shared" si="57"/>
        <v>Tốt</v>
      </c>
      <c r="K891" s="111" t="s">
        <v>855</v>
      </c>
      <c r="L891" s="226"/>
      <c r="M891" s="16" t="s">
        <v>804</v>
      </c>
    </row>
    <row r="892" spans="1:13" s="16" customFormat="1" ht="18" customHeight="1" x14ac:dyDescent="0.25">
      <c r="A892" s="130">
        <v>885</v>
      </c>
      <c r="B892" s="144">
        <v>2</v>
      </c>
      <c r="C892" s="162" t="s">
        <v>1732</v>
      </c>
      <c r="D892" s="142" t="s">
        <v>857</v>
      </c>
      <c r="E892" s="142">
        <v>80</v>
      </c>
      <c r="F892" s="51" t="str">
        <f t="shared" si="58"/>
        <v>Tốt</v>
      </c>
      <c r="G892" s="142">
        <v>88</v>
      </c>
      <c r="H892" s="51" t="str">
        <f t="shared" si="56"/>
        <v>Tốt</v>
      </c>
      <c r="I892" s="117">
        <f t="shared" si="52"/>
        <v>84</v>
      </c>
      <c r="J892" s="51" t="str">
        <f t="shared" si="57"/>
        <v>Tốt</v>
      </c>
      <c r="K892" s="111" t="s">
        <v>855</v>
      </c>
      <c r="L892" s="226"/>
      <c r="M892" s="16" t="s">
        <v>804</v>
      </c>
    </row>
    <row r="893" spans="1:13" s="16" customFormat="1" ht="18" customHeight="1" x14ac:dyDescent="0.25">
      <c r="A893" s="130">
        <v>886</v>
      </c>
      <c r="B893" s="144">
        <v>3</v>
      </c>
      <c r="C893" s="162" t="s">
        <v>1733</v>
      </c>
      <c r="D893" s="142" t="s">
        <v>858</v>
      </c>
      <c r="E893" s="142">
        <v>86</v>
      </c>
      <c r="F893" s="51" t="str">
        <f t="shared" si="58"/>
        <v>Tốt</v>
      </c>
      <c r="G893" s="142">
        <v>85</v>
      </c>
      <c r="H893" s="51" t="str">
        <f t="shared" si="56"/>
        <v>Tốt</v>
      </c>
      <c r="I893" s="117">
        <f t="shared" si="52"/>
        <v>85.5</v>
      </c>
      <c r="J893" s="51" t="str">
        <f t="shared" si="57"/>
        <v>Tốt</v>
      </c>
      <c r="K893" s="111" t="s">
        <v>855</v>
      </c>
      <c r="L893" s="226"/>
      <c r="M893" s="16" t="s">
        <v>804</v>
      </c>
    </row>
    <row r="894" spans="1:13" s="16" customFormat="1" ht="18" customHeight="1" x14ac:dyDescent="0.25">
      <c r="A894" s="130">
        <v>887</v>
      </c>
      <c r="B894" s="144">
        <v>4</v>
      </c>
      <c r="C894" s="162" t="s">
        <v>1734</v>
      </c>
      <c r="D894" s="142" t="s">
        <v>859</v>
      </c>
      <c r="E894" s="142">
        <v>86</v>
      </c>
      <c r="F894" s="51" t="str">
        <f t="shared" si="58"/>
        <v>Tốt</v>
      </c>
      <c r="G894" s="142">
        <v>88</v>
      </c>
      <c r="H894" s="51" t="str">
        <f t="shared" si="56"/>
        <v>Tốt</v>
      </c>
      <c r="I894" s="117">
        <f t="shared" si="52"/>
        <v>87</v>
      </c>
      <c r="J894" s="51" t="str">
        <f t="shared" si="57"/>
        <v>Tốt</v>
      </c>
      <c r="K894" s="111" t="s">
        <v>855</v>
      </c>
      <c r="L894" s="226"/>
      <c r="M894" s="16" t="s">
        <v>804</v>
      </c>
    </row>
    <row r="895" spans="1:13" s="16" customFormat="1" ht="18" customHeight="1" x14ac:dyDescent="0.25">
      <c r="A895" s="130">
        <v>888</v>
      </c>
      <c r="B895" s="144">
        <v>5</v>
      </c>
      <c r="C895" s="162" t="s">
        <v>1735</v>
      </c>
      <c r="D895" s="142" t="s">
        <v>860</v>
      </c>
      <c r="E895" s="142">
        <v>89</v>
      </c>
      <c r="F895" s="51" t="str">
        <f t="shared" si="58"/>
        <v>Tốt</v>
      </c>
      <c r="G895" s="142">
        <v>87</v>
      </c>
      <c r="H895" s="51" t="str">
        <f t="shared" si="56"/>
        <v>Tốt</v>
      </c>
      <c r="I895" s="117">
        <f t="shared" si="52"/>
        <v>88</v>
      </c>
      <c r="J895" s="51" t="str">
        <f t="shared" si="57"/>
        <v>Tốt</v>
      </c>
      <c r="K895" s="111" t="s">
        <v>855</v>
      </c>
      <c r="L895" s="226"/>
      <c r="M895" s="16" t="s">
        <v>804</v>
      </c>
    </row>
    <row r="896" spans="1:13" s="16" customFormat="1" ht="18" customHeight="1" x14ac:dyDescent="0.25">
      <c r="A896" s="130">
        <v>889</v>
      </c>
      <c r="B896" s="144">
        <v>6</v>
      </c>
      <c r="C896" s="162" t="s">
        <v>1736</v>
      </c>
      <c r="D896" s="142" t="s">
        <v>861</v>
      </c>
      <c r="E896" s="142">
        <v>89</v>
      </c>
      <c r="F896" s="51" t="str">
        <f t="shared" si="58"/>
        <v>Tốt</v>
      </c>
      <c r="G896" s="142">
        <v>88</v>
      </c>
      <c r="H896" s="51" t="str">
        <f t="shared" si="56"/>
        <v>Tốt</v>
      </c>
      <c r="I896" s="117">
        <f t="shared" si="52"/>
        <v>88.5</v>
      </c>
      <c r="J896" s="51" t="str">
        <f t="shared" si="57"/>
        <v>Tốt</v>
      </c>
      <c r="K896" s="111" t="s">
        <v>855</v>
      </c>
      <c r="L896" s="226"/>
      <c r="M896" s="16" t="s">
        <v>804</v>
      </c>
    </row>
    <row r="897" spans="1:13" s="16" customFormat="1" ht="18" customHeight="1" x14ac:dyDescent="0.25">
      <c r="A897" s="130">
        <v>890</v>
      </c>
      <c r="B897" s="144">
        <v>7</v>
      </c>
      <c r="C897" s="162" t="s">
        <v>1651</v>
      </c>
      <c r="D897" s="142" t="s">
        <v>862</v>
      </c>
      <c r="E897" s="142">
        <v>87</v>
      </c>
      <c r="F897" s="51" t="str">
        <f t="shared" si="58"/>
        <v>Tốt</v>
      </c>
      <c r="G897" s="142">
        <v>88</v>
      </c>
      <c r="H897" s="51" t="str">
        <f t="shared" si="56"/>
        <v>Tốt</v>
      </c>
      <c r="I897" s="117">
        <f t="shared" si="52"/>
        <v>87.5</v>
      </c>
      <c r="J897" s="51" t="str">
        <f t="shared" si="57"/>
        <v>Tốt</v>
      </c>
      <c r="K897" s="111" t="s">
        <v>855</v>
      </c>
      <c r="L897" s="226"/>
      <c r="M897" s="16" t="s">
        <v>804</v>
      </c>
    </row>
    <row r="898" spans="1:13" s="16" customFormat="1" ht="18" customHeight="1" x14ac:dyDescent="0.25">
      <c r="A898" s="130">
        <v>891</v>
      </c>
      <c r="B898" s="144">
        <v>8</v>
      </c>
      <c r="C898" s="162" t="s">
        <v>1737</v>
      </c>
      <c r="D898" s="142" t="s">
        <v>863</v>
      </c>
      <c r="E898" s="142">
        <v>80</v>
      </c>
      <c r="F898" s="51" t="str">
        <f t="shared" si="58"/>
        <v>Tốt</v>
      </c>
      <c r="G898" s="142">
        <v>88</v>
      </c>
      <c r="H898" s="51" t="str">
        <f t="shared" si="56"/>
        <v>Tốt</v>
      </c>
      <c r="I898" s="117">
        <f t="shared" si="52"/>
        <v>84</v>
      </c>
      <c r="J898" s="51" t="str">
        <f t="shared" si="57"/>
        <v>Tốt</v>
      </c>
      <c r="K898" s="111" t="s">
        <v>855</v>
      </c>
      <c r="L898" s="226"/>
      <c r="M898" s="16" t="s">
        <v>804</v>
      </c>
    </row>
    <row r="899" spans="1:13" s="16" customFormat="1" ht="18" customHeight="1" x14ac:dyDescent="0.25">
      <c r="A899" s="130">
        <v>892</v>
      </c>
      <c r="B899" s="144">
        <v>9</v>
      </c>
      <c r="C899" s="162" t="s">
        <v>1738</v>
      </c>
      <c r="D899" s="142" t="s">
        <v>864</v>
      </c>
      <c r="E899" s="142">
        <v>80</v>
      </c>
      <c r="F899" s="51" t="str">
        <f t="shared" si="58"/>
        <v>Tốt</v>
      </c>
      <c r="G899" s="142">
        <v>88</v>
      </c>
      <c r="H899" s="51" t="str">
        <f t="shared" si="56"/>
        <v>Tốt</v>
      </c>
      <c r="I899" s="117">
        <f t="shared" si="52"/>
        <v>84</v>
      </c>
      <c r="J899" s="51" t="str">
        <f t="shared" si="57"/>
        <v>Tốt</v>
      </c>
      <c r="K899" s="111" t="s">
        <v>855</v>
      </c>
      <c r="L899" s="226"/>
      <c r="M899" s="16" t="s">
        <v>804</v>
      </c>
    </row>
    <row r="900" spans="1:13" s="16" customFormat="1" ht="18" customHeight="1" x14ac:dyDescent="0.25">
      <c r="A900" s="130">
        <v>893</v>
      </c>
      <c r="B900" s="144">
        <v>10</v>
      </c>
      <c r="C900" s="162" t="s">
        <v>1418</v>
      </c>
      <c r="D900" s="142" t="s">
        <v>865</v>
      </c>
      <c r="E900" s="142">
        <v>81</v>
      </c>
      <c r="F900" s="51" t="str">
        <f t="shared" si="58"/>
        <v>Tốt</v>
      </c>
      <c r="G900" s="142">
        <v>88</v>
      </c>
      <c r="H900" s="51" t="str">
        <f t="shared" si="56"/>
        <v>Tốt</v>
      </c>
      <c r="I900" s="117">
        <f t="shared" si="52"/>
        <v>84.5</v>
      </c>
      <c r="J900" s="51" t="str">
        <f t="shared" si="57"/>
        <v>Tốt</v>
      </c>
      <c r="K900" s="111" t="s">
        <v>855</v>
      </c>
      <c r="L900" s="226"/>
      <c r="M900" s="16" t="s">
        <v>804</v>
      </c>
    </row>
    <row r="901" spans="1:13" s="16" customFormat="1" ht="18" customHeight="1" x14ac:dyDescent="0.25">
      <c r="A901" s="130">
        <v>894</v>
      </c>
      <c r="B901" s="144">
        <v>11</v>
      </c>
      <c r="C901" s="162" t="s">
        <v>79</v>
      </c>
      <c r="D901" s="142" t="s">
        <v>866</v>
      </c>
      <c r="E901" s="142">
        <v>92</v>
      </c>
      <c r="F901" s="51" t="str">
        <f t="shared" si="58"/>
        <v>Xuất sắc</v>
      </c>
      <c r="G901" s="142">
        <v>92</v>
      </c>
      <c r="H901" s="51" t="str">
        <f t="shared" si="56"/>
        <v>Xuất sắc</v>
      </c>
      <c r="I901" s="117">
        <f t="shared" si="52"/>
        <v>92</v>
      </c>
      <c r="J901" s="51" t="str">
        <f t="shared" si="57"/>
        <v>Xuất sắc</v>
      </c>
      <c r="K901" s="111" t="s">
        <v>855</v>
      </c>
      <c r="L901" s="226"/>
      <c r="M901" s="16" t="s">
        <v>804</v>
      </c>
    </row>
    <row r="902" spans="1:13" s="16" customFormat="1" ht="18" customHeight="1" x14ac:dyDescent="0.25">
      <c r="A902" s="130">
        <v>895</v>
      </c>
      <c r="B902" s="144">
        <v>12</v>
      </c>
      <c r="C902" s="162" t="s">
        <v>1739</v>
      </c>
      <c r="D902" s="142" t="s">
        <v>867</v>
      </c>
      <c r="E902" s="142">
        <v>82</v>
      </c>
      <c r="F902" s="51" t="str">
        <f t="shared" si="58"/>
        <v>Tốt</v>
      </c>
      <c r="G902" s="142">
        <v>88</v>
      </c>
      <c r="H902" s="51" t="str">
        <f t="shared" si="56"/>
        <v>Tốt</v>
      </c>
      <c r="I902" s="117">
        <f t="shared" si="52"/>
        <v>85</v>
      </c>
      <c r="J902" s="51" t="str">
        <f t="shared" si="57"/>
        <v>Tốt</v>
      </c>
      <c r="K902" s="111" t="s">
        <v>855</v>
      </c>
      <c r="L902" s="226"/>
      <c r="M902" s="16" t="s">
        <v>804</v>
      </c>
    </row>
    <row r="903" spans="1:13" s="16" customFormat="1" ht="18" customHeight="1" x14ac:dyDescent="0.25">
      <c r="A903" s="130">
        <v>896</v>
      </c>
      <c r="B903" s="144">
        <v>13</v>
      </c>
      <c r="C903" s="162" t="s">
        <v>1740</v>
      </c>
      <c r="D903" s="142" t="s">
        <v>868</v>
      </c>
      <c r="E903" s="142">
        <v>87</v>
      </c>
      <c r="F903" s="51" t="str">
        <f t="shared" si="58"/>
        <v>Tốt</v>
      </c>
      <c r="G903" s="142">
        <v>78</v>
      </c>
      <c r="H903" s="51" t="str">
        <f t="shared" si="56"/>
        <v>Khá</v>
      </c>
      <c r="I903" s="117">
        <f t="shared" si="52"/>
        <v>82.5</v>
      </c>
      <c r="J903" s="51" t="str">
        <f t="shared" si="57"/>
        <v>Tốt</v>
      </c>
      <c r="K903" s="111" t="s">
        <v>855</v>
      </c>
      <c r="L903" s="226"/>
      <c r="M903" s="16" t="s">
        <v>804</v>
      </c>
    </row>
    <row r="904" spans="1:13" s="16" customFormat="1" ht="18" customHeight="1" x14ac:dyDescent="0.25">
      <c r="A904" s="130">
        <v>897</v>
      </c>
      <c r="B904" s="144">
        <v>14</v>
      </c>
      <c r="C904" s="162" t="s">
        <v>1741</v>
      </c>
      <c r="D904" s="142" t="s">
        <v>869</v>
      </c>
      <c r="E904" s="142">
        <v>83</v>
      </c>
      <c r="F904" s="51" t="str">
        <f t="shared" si="58"/>
        <v>Tốt</v>
      </c>
      <c r="G904" s="142">
        <v>88</v>
      </c>
      <c r="H904" s="51" t="str">
        <f t="shared" si="56"/>
        <v>Tốt</v>
      </c>
      <c r="I904" s="117">
        <f t="shared" si="52"/>
        <v>85.5</v>
      </c>
      <c r="J904" s="51" t="str">
        <f t="shared" si="57"/>
        <v>Tốt</v>
      </c>
      <c r="K904" s="111" t="s">
        <v>855</v>
      </c>
      <c r="L904" s="226"/>
      <c r="M904" s="16" t="s">
        <v>804</v>
      </c>
    </row>
    <row r="905" spans="1:13" s="16" customFormat="1" ht="18" customHeight="1" x14ac:dyDescent="0.25">
      <c r="A905" s="130">
        <v>898</v>
      </c>
      <c r="B905" s="144">
        <v>15</v>
      </c>
      <c r="C905" s="162" t="s">
        <v>1742</v>
      </c>
      <c r="D905" s="142" t="s">
        <v>871</v>
      </c>
      <c r="E905" s="142">
        <v>81</v>
      </c>
      <c r="F905" s="51" t="str">
        <f t="shared" si="58"/>
        <v>Tốt</v>
      </c>
      <c r="G905" s="142">
        <v>88</v>
      </c>
      <c r="H905" s="51" t="str">
        <f t="shared" si="56"/>
        <v>Tốt</v>
      </c>
      <c r="I905" s="117">
        <f t="shared" si="52"/>
        <v>84.5</v>
      </c>
      <c r="J905" s="51" t="str">
        <f t="shared" si="57"/>
        <v>Tốt</v>
      </c>
      <c r="K905" s="111" t="s">
        <v>855</v>
      </c>
      <c r="L905" s="226"/>
      <c r="M905" s="16" t="s">
        <v>804</v>
      </c>
    </row>
    <row r="906" spans="1:13" s="16" customFormat="1" ht="18" customHeight="1" x14ac:dyDescent="0.25">
      <c r="A906" s="130">
        <v>899</v>
      </c>
      <c r="B906" s="144">
        <v>16</v>
      </c>
      <c r="C906" s="162" t="s">
        <v>1743</v>
      </c>
      <c r="D906" s="142" t="s">
        <v>872</v>
      </c>
      <c r="E906" s="142">
        <v>81</v>
      </c>
      <c r="F906" s="51" t="str">
        <f t="shared" si="58"/>
        <v>Tốt</v>
      </c>
      <c r="G906" s="142">
        <v>88</v>
      </c>
      <c r="H906" s="51" t="str">
        <f t="shared" si="56"/>
        <v>Tốt</v>
      </c>
      <c r="I906" s="117">
        <f t="shared" si="52"/>
        <v>84.5</v>
      </c>
      <c r="J906" s="51" t="str">
        <f t="shared" si="57"/>
        <v>Tốt</v>
      </c>
      <c r="K906" s="111" t="s">
        <v>855</v>
      </c>
      <c r="L906" s="226"/>
      <c r="M906" s="16" t="s">
        <v>804</v>
      </c>
    </row>
    <row r="907" spans="1:13" s="16" customFormat="1" ht="18" customHeight="1" x14ac:dyDescent="0.25">
      <c r="A907" s="130">
        <v>900</v>
      </c>
      <c r="B907" s="144">
        <v>17</v>
      </c>
      <c r="C907" s="162" t="s">
        <v>1744</v>
      </c>
      <c r="D907" s="142" t="s">
        <v>873</v>
      </c>
      <c r="E907" s="142">
        <v>80</v>
      </c>
      <c r="F907" s="51" t="str">
        <f t="shared" si="58"/>
        <v>Tốt</v>
      </c>
      <c r="G907" s="142">
        <v>88</v>
      </c>
      <c r="H907" s="51" t="str">
        <f t="shared" si="56"/>
        <v>Tốt</v>
      </c>
      <c r="I907" s="117">
        <f t="shared" si="52"/>
        <v>84</v>
      </c>
      <c r="J907" s="51" t="str">
        <f t="shared" si="57"/>
        <v>Tốt</v>
      </c>
      <c r="K907" s="111" t="s">
        <v>855</v>
      </c>
      <c r="L907" s="226"/>
      <c r="M907" s="16" t="s">
        <v>804</v>
      </c>
    </row>
    <row r="908" spans="1:13" s="16" customFormat="1" ht="18" customHeight="1" x14ac:dyDescent="0.25">
      <c r="A908" s="130">
        <v>901</v>
      </c>
      <c r="B908" s="144">
        <v>18</v>
      </c>
      <c r="C908" s="162" t="s">
        <v>1745</v>
      </c>
      <c r="D908" s="142" t="s">
        <v>874</v>
      </c>
      <c r="E908" s="142">
        <v>89</v>
      </c>
      <c r="F908" s="51" t="str">
        <f t="shared" si="58"/>
        <v>Tốt</v>
      </c>
      <c r="G908" s="142">
        <v>91</v>
      </c>
      <c r="H908" s="51" t="str">
        <f t="shared" si="56"/>
        <v>Xuất sắc</v>
      </c>
      <c r="I908" s="117">
        <f t="shared" si="52"/>
        <v>90</v>
      </c>
      <c r="J908" s="51" t="str">
        <f t="shared" si="57"/>
        <v>Xuất sắc</v>
      </c>
      <c r="K908" s="111" t="s">
        <v>855</v>
      </c>
      <c r="L908" s="226"/>
      <c r="M908" s="16" t="s">
        <v>804</v>
      </c>
    </row>
    <row r="909" spans="1:13" s="16" customFormat="1" ht="18" customHeight="1" x14ac:dyDescent="0.25">
      <c r="A909" s="130">
        <v>902</v>
      </c>
      <c r="B909" s="144">
        <v>19</v>
      </c>
      <c r="C909" s="162" t="s">
        <v>1746</v>
      </c>
      <c r="D909" s="142" t="s">
        <v>875</v>
      </c>
      <c r="E909" s="142">
        <v>86</v>
      </c>
      <c r="F909" s="51" t="str">
        <f t="shared" si="58"/>
        <v>Tốt</v>
      </c>
      <c r="G909" s="142">
        <v>88</v>
      </c>
      <c r="H909" s="51" t="str">
        <f t="shared" si="56"/>
        <v>Tốt</v>
      </c>
      <c r="I909" s="117">
        <f t="shared" si="52"/>
        <v>87</v>
      </c>
      <c r="J909" s="51" t="str">
        <f t="shared" si="57"/>
        <v>Tốt</v>
      </c>
      <c r="K909" s="111" t="s">
        <v>855</v>
      </c>
      <c r="L909" s="226"/>
      <c r="M909" s="16" t="s">
        <v>804</v>
      </c>
    </row>
    <row r="910" spans="1:13" s="16" customFormat="1" ht="18" customHeight="1" x14ac:dyDescent="0.25">
      <c r="A910" s="130">
        <v>903</v>
      </c>
      <c r="B910" s="144">
        <v>20</v>
      </c>
      <c r="C910" s="162" t="s">
        <v>1747</v>
      </c>
      <c r="D910" s="142" t="s">
        <v>876</v>
      </c>
      <c r="E910" s="142">
        <v>80</v>
      </c>
      <c r="F910" s="51" t="str">
        <f t="shared" si="58"/>
        <v>Tốt</v>
      </c>
      <c r="G910" s="142">
        <v>78</v>
      </c>
      <c r="H910" s="51" t="str">
        <f t="shared" si="56"/>
        <v>Khá</v>
      </c>
      <c r="I910" s="117">
        <f t="shared" si="52"/>
        <v>79</v>
      </c>
      <c r="J910" s="51" t="str">
        <f t="shared" si="57"/>
        <v>Khá</v>
      </c>
      <c r="K910" s="111" t="s">
        <v>855</v>
      </c>
      <c r="L910" s="226"/>
      <c r="M910" s="16" t="s">
        <v>804</v>
      </c>
    </row>
    <row r="911" spans="1:13" s="16" customFormat="1" ht="18" customHeight="1" x14ac:dyDescent="0.25">
      <c r="A911" s="130">
        <v>904</v>
      </c>
      <c r="B911" s="144">
        <v>21</v>
      </c>
      <c r="C911" s="162" t="s">
        <v>1748</v>
      </c>
      <c r="D911" s="142" t="s">
        <v>877</v>
      </c>
      <c r="E911" s="142">
        <v>81</v>
      </c>
      <c r="F911" s="51" t="str">
        <f t="shared" si="58"/>
        <v>Tốt</v>
      </c>
      <c r="G911" s="142">
        <v>88</v>
      </c>
      <c r="H911" s="51" t="str">
        <f t="shared" si="56"/>
        <v>Tốt</v>
      </c>
      <c r="I911" s="117">
        <f t="shared" si="52"/>
        <v>84.5</v>
      </c>
      <c r="J911" s="51" t="str">
        <f t="shared" si="57"/>
        <v>Tốt</v>
      </c>
      <c r="K911" s="111" t="s">
        <v>855</v>
      </c>
      <c r="L911" s="226"/>
      <c r="M911" s="16" t="s">
        <v>804</v>
      </c>
    </row>
    <row r="912" spans="1:13" s="16" customFormat="1" ht="18" customHeight="1" x14ac:dyDescent="0.25">
      <c r="A912" s="130">
        <v>905</v>
      </c>
      <c r="B912" s="144">
        <v>22</v>
      </c>
      <c r="C912" s="162" t="s">
        <v>1749</v>
      </c>
      <c r="D912" s="142" t="s">
        <v>879</v>
      </c>
      <c r="E912" s="142">
        <v>80</v>
      </c>
      <c r="F912" s="51" t="str">
        <f t="shared" si="58"/>
        <v>Tốt</v>
      </c>
      <c r="G912" s="142">
        <v>88</v>
      </c>
      <c r="H912" s="51" t="str">
        <f t="shared" si="56"/>
        <v>Tốt</v>
      </c>
      <c r="I912" s="117">
        <f t="shared" si="52"/>
        <v>84</v>
      </c>
      <c r="J912" s="51" t="str">
        <f t="shared" si="57"/>
        <v>Tốt</v>
      </c>
      <c r="K912" s="111" t="s">
        <v>855</v>
      </c>
      <c r="L912" s="226"/>
      <c r="M912" s="16" t="s">
        <v>804</v>
      </c>
    </row>
    <row r="913" spans="1:13" s="16" customFormat="1" ht="18" customHeight="1" x14ac:dyDescent="0.25">
      <c r="A913" s="130">
        <v>906</v>
      </c>
      <c r="B913" s="144">
        <v>23</v>
      </c>
      <c r="C913" s="162" t="s">
        <v>1750</v>
      </c>
      <c r="D913" s="142" t="s">
        <v>880</v>
      </c>
      <c r="E913" s="142">
        <v>83</v>
      </c>
      <c r="F913" s="51" t="str">
        <f t="shared" si="58"/>
        <v>Tốt</v>
      </c>
      <c r="G913" s="142">
        <v>88</v>
      </c>
      <c r="H913" s="51" t="str">
        <f t="shared" si="56"/>
        <v>Tốt</v>
      </c>
      <c r="I913" s="117">
        <f t="shared" si="52"/>
        <v>85.5</v>
      </c>
      <c r="J913" s="51" t="str">
        <f t="shared" si="57"/>
        <v>Tốt</v>
      </c>
      <c r="K913" s="111" t="s">
        <v>855</v>
      </c>
      <c r="L913" s="226"/>
      <c r="M913" s="16" t="s">
        <v>804</v>
      </c>
    </row>
    <row r="914" spans="1:13" s="16" customFormat="1" ht="18" customHeight="1" x14ac:dyDescent="0.25">
      <c r="A914" s="130">
        <v>907</v>
      </c>
      <c r="B914" s="144">
        <v>24</v>
      </c>
      <c r="C914" s="162" t="s">
        <v>1751</v>
      </c>
      <c r="D914" s="142" t="s">
        <v>881</v>
      </c>
      <c r="E914" s="142">
        <v>85</v>
      </c>
      <c r="F914" s="51" t="str">
        <f t="shared" si="58"/>
        <v>Tốt</v>
      </c>
      <c r="G914" s="142">
        <v>88</v>
      </c>
      <c r="H914" s="51" t="str">
        <f t="shared" si="56"/>
        <v>Tốt</v>
      </c>
      <c r="I914" s="117">
        <f t="shared" si="52"/>
        <v>86.5</v>
      </c>
      <c r="J914" s="51" t="str">
        <f t="shared" si="57"/>
        <v>Tốt</v>
      </c>
      <c r="K914" s="111" t="s">
        <v>855</v>
      </c>
      <c r="L914" s="226"/>
      <c r="M914" s="16" t="s">
        <v>804</v>
      </c>
    </row>
    <row r="915" spans="1:13" s="16" customFormat="1" ht="18" customHeight="1" x14ac:dyDescent="0.25">
      <c r="A915" s="130">
        <v>908</v>
      </c>
      <c r="B915" s="144">
        <v>25</v>
      </c>
      <c r="C915" s="162" t="s">
        <v>1752</v>
      </c>
      <c r="D915" s="142" t="s">
        <v>882</v>
      </c>
      <c r="E915" s="142">
        <v>85</v>
      </c>
      <c r="F915" s="51" t="str">
        <f t="shared" si="58"/>
        <v>Tốt</v>
      </c>
      <c r="G915" s="142">
        <v>88</v>
      </c>
      <c r="H915" s="51" t="str">
        <f t="shared" si="56"/>
        <v>Tốt</v>
      </c>
      <c r="I915" s="117">
        <f t="shared" si="52"/>
        <v>86.5</v>
      </c>
      <c r="J915" s="51" t="str">
        <f t="shared" si="57"/>
        <v>Tốt</v>
      </c>
      <c r="K915" s="111" t="s">
        <v>855</v>
      </c>
      <c r="L915" s="226"/>
      <c r="M915" s="16" t="s">
        <v>804</v>
      </c>
    </row>
    <row r="916" spans="1:13" s="16" customFormat="1" ht="18" customHeight="1" x14ac:dyDescent="0.25">
      <c r="A916" s="130">
        <v>909</v>
      </c>
      <c r="B916" s="144">
        <v>26</v>
      </c>
      <c r="C916" s="162" t="s">
        <v>126</v>
      </c>
      <c r="D916" s="142" t="s">
        <v>883</v>
      </c>
      <c r="E916" s="142">
        <v>87</v>
      </c>
      <c r="F916" s="51" t="str">
        <f t="shared" si="58"/>
        <v>Tốt</v>
      </c>
      <c r="G916" s="142">
        <v>87</v>
      </c>
      <c r="H916" s="51" t="str">
        <f t="shared" si="56"/>
        <v>Tốt</v>
      </c>
      <c r="I916" s="117">
        <f t="shared" si="52"/>
        <v>87</v>
      </c>
      <c r="J916" s="51" t="str">
        <f t="shared" si="57"/>
        <v>Tốt</v>
      </c>
      <c r="K916" s="111" t="s">
        <v>855</v>
      </c>
      <c r="L916" s="226"/>
      <c r="M916" s="16" t="s">
        <v>804</v>
      </c>
    </row>
    <row r="917" spans="1:13" s="16" customFormat="1" ht="18" customHeight="1" x14ac:dyDescent="0.25">
      <c r="A917" s="130">
        <v>910</v>
      </c>
      <c r="B917" s="144">
        <v>27</v>
      </c>
      <c r="C917" s="162" t="s">
        <v>1753</v>
      </c>
      <c r="D917" s="142" t="s">
        <v>884</v>
      </c>
      <c r="E917" s="142">
        <v>86</v>
      </c>
      <c r="F917" s="51" t="str">
        <f t="shared" si="58"/>
        <v>Tốt</v>
      </c>
      <c r="G917" s="142">
        <v>86</v>
      </c>
      <c r="H917" s="51" t="str">
        <f t="shared" si="56"/>
        <v>Tốt</v>
      </c>
      <c r="I917" s="117">
        <f t="shared" si="52"/>
        <v>86</v>
      </c>
      <c r="J917" s="51" t="str">
        <f t="shared" si="57"/>
        <v>Tốt</v>
      </c>
      <c r="K917" s="111" t="s">
        <v>855</v>
      </c>
      <c r="L917" s="226"/>
      <c r="M917" s="16" t="s">
        <v>804</v>
      </c>
    </row>
    <row r="918" spans="1:13" s="16" customFormat="1" ht="18" customHeight="1" x14ac:dyDescent="0.25">
      <c r="A918" s="130">
        <v>911</v>
      </c>
      <c r="B918" s="144">
        <v>28</v>
      </c>
      <c r="C918" s="162" t="s">
        <v>1754</v>
      </c>
      <c r="D918" s="142" t="s">
        <v>885</v>
      </c>
      <c r="E918" s="142">
        <v>84</v>
      </c>
      <c r="F918" s="51" t="str">
        <f t="shared" si="58"/>
        <v>Tốt</v>
      </c>
      <c r="G918" s="142">
        <v>84</v>
      </c>
      <c r="H918" s="51" t="str">
        <f t="shared" si="56"/>
        <v>Tốt</v>
      </c>
      <c r="I918" s="117">
        <f t="shared" si="52"/>
        <v>84</v>
      </c>
      <c r="J918" s="51" t="str">
        <f t="shared" si="57"/>
        <v>Tốt</v>
      </c>
      <c r="K918" s="111" t="s">
        <v>855</v>
      </c>
      <c r="L918" s="226"/>
      <c r="M918" s="16" t="s">
        <v>804</v>
      </c>
    </row>
    <row r="919" spans="1:13" s="16" customFormat="1" ht="18" customHeight="1" x14ac:dyDescent="0.25">
      <c r="A919" s="130">
        <v>912</v>
      </c>
      <c r="B919" s="144">
        <v>29</v>
      </c>
      <c r="C919" s="162" t="s">
        <v>1755</v>
      </c>
      <c r="D919" s="142" t="s">
        <v>886</v>
      </c>
      <c r="E919" s="142">
        <v>85</v>
      </c>
      <c r="F919" s="51" t="str">
        <f t="shared" si="58"/>
        <v>Tốt</v>
      </c>
      <c r="G919" s="142">
        <v>85</v>
      </c>
      <c r="H919" s="51" t="str">
        <f t="shared" si="56"/>
        <v>Tốt</v>
      </c>
      <c r="I919" s="117">
        <f t="shared" si="52"/>
        <v>85</v>
      </c>
      <c r="J919" s="51" t="str">
        <f t="shared" si="57"/>
        <v>Tốt</v>
      </c>
      <c r="K919" s="111" t="s">
        <v>855</v>
      </c>
      <c r="L919" s="226"/>
      <c r="M919" s="16" t="s">
        <v>804</v>
      </c>
    </row>
    <row r="920" spans="1:13" s="16" customFormat="1" ht="18" customHeight="1" x14ac:dyDescent="0.25">
      <c r="A920" s="130">
        <v>913</v>
      </c>
      <c r="B920" s="144">
        <v>30</v>
      </c>
      <c r="C920" s="162" t="s">
        <v>1756</v>
      </c>
      <c r="D920" s="142" t="s">
        <v>887</v>
      </c>
      <c r="E920" s="142">
        <v>83</v>
      </c>
      <c r="F920" s="51" t="str">
        <f t="shared" si="58"/>
        <v>Tốt</v>
      </c>
      <c r="G920" s="142">
        <v>83</v>
      </c>
      <c r="H920" s="51" t="str">
        <f t="shared" si="56"/>
        <v>Tốt</v>
      </c>
      <c r="I920" s="117">
        <f t="shared" si="52"/>
        <v>83</v>
      </c>
      <c r="J920" s="51" t="str">
        <f t="shared" si="57"/>
        <v>Tốt</v>
      </c>
      <c r="K920" s="111" t="s">
        <v>855</v>
      </c>
      <c r="L920" s="226"/>
      <c r="M920" s="16" t="s">
        <v>804</v>
      </c>
    </row>
    <row r="921" spans="1:13" s="16" customFormat="1" ht="18" customHeight="1" x14ac:dyDescent="0.25">
      <c r="A921" s="130">
        <v>914</v>
      </c>
      <c r="B921" s="144">
        <v>31</v>
      </c>
      <c r="C921" s="162" t="s">
        <v>1757</v>
      </c>
      <c r="D921" s="142" t="s">
        <v>888</v>
      </c>
      <c r="E921" s="142">
        <v>83</v>
      </c>
      <c r="F921" s="51" t="str">
        <f t="shared" si="58"/>
        <v>Tốt</v>
      </c>
      <c r="G921" s="142">
        <v>83</v>
      </c>
      <c r="H921" s="51" t="str">
        <f t="shared" si="56"/>
        <v>Tốt</v>
      </c>
      <c r="I921" s="117">
        <f t="shared" si="52"/>
        <v>83</v>
      </c>
      <c r="J921" s="51" t="str">
        <f t="shared" si="57"/>
        <v>Tốt</v>
      </c>
      <c r="K921" s="111" t="s">
        <v>855</v>
      </c>
      <c r="L921" s="226"/>
      <c r="M921" s="16" t="s">
        <v>804</v>
      </c>
    </row>
    <row r="922" spans="1:13" s="16" customFormat="1" ht="18" customHeight="1" x14ac:dyDescent="0.25">
      <c r="A922" s="130">
        <v>915</v>
      </c>
      <c r="B922" s="144">
        <v>32</v>
      </c>
      <c r="C922" s="162" t="s">
        <v>1758</v>
      </c>
      <c r="D922" s="142" t="s">
        <v>889</v>
      </c>
      <c r="E922" s="142">
        <v>80</v>
      </c>
      <c r="F922" s="51" t="str">
        <f t="shared" si="58"/>
        <v>Tốt</v>
      </c>
      <c r="G922" s="142">
        <v>80</v>
      </c>
      <c r="H922" s="51" t="str">
        <f t="shared" si="56"/>
        <v>Tốt</v>
      </c>
      <c r="I922" s="117">
        <f t="shared" si="52"/>
        <v>80</v>
      </c>
      <c r="J922" s="51" t="str">
        <f t="shared" si="57"/>
        <v>Tốt</v>
      </c>
      <c r="K922" s="111" t="s">
        <v>855</v>
      </c>
      <c r="L922" s="226"/>
      <c r="M922" s="16" t="s">
        <v>804</v>
      </c>
    </row>
    <row r="923" spans="1:13" s="16" customFormat="1" ht="18" customHeight="1" x14ac:dyDescent="0.25">
      <c r="A923" s="130">
        <v>916</v>
      </c>
      <c r="B923" s="144">
        <v>33</v>
      </c>
      <c r="C923" s="162" t="s">
        <v>1759</v>
      </c>
      <c r="D923" s="142" t="s">
        <v>890</v>
      </c>
      <c r="E923" s="142">
        <v>79</v>
      </c>
      <c r="F923" s="51" t="str">
        <f t="shared" si="58"/>
        <v>Khá</v>
      </c>
      <c r="G923" s="142">
        <v>80</v>
      </c>
      <c r="H923" s="51" t="str">
        <f t="shared" si="56"/>
        <v>Tốt</v>
      </c>
      <c r="I923" s="117">
        <v>80</v>
      </c>
      <c r="J923" s="51" t="str">
        <f t="shared" si="57"/>
        <v>Tốt</v>
      </c>
      <c r="K923" s="111" t="s">
        <v>855</v>
      </c>
      <c r="L923" s="226"/>
      <c r="M923" s="16" t="s">
        <v>804</v>
      </c>
    </row>
    <row r="924" spans="1:13" s="16" customFormat="1" ht="18" customHeight="1" x14ac:dyDescent="0.25">
      <c r="A924" s="130">
        <v>917</v>
      </c>
      <c r="B924" s="144">
        <v>34</v>
      </c>
      <c r="C924" s="162" t="s">
        <v>1760</v>
      </c>
      <c r="D924" s="142" t="s">
        <v>891</v>
      </c>
      <c r="E924" s="142">
        <v>81</v>
      </c>
      <c r="F924" s="51" t="str">
        <f t="shared" si="58"/>
        <v>Tốt</v>
      </c>
      <c r="G924" s="142">
        <v>88</v>
      </c>
      <c r="H924" s="51" t="str">
        <f t="shared" si="56"/>
        <v>Tốt</v>
      </c>
      <c r="I924" s="117">
        <f t="shared" si="52"/>
        <v>84.5</v>
      </c>
      <c r="J924" s="51" t="str">
        <f t="shared" si="57"/>
        <v>Tốt</v>
      </c>
      <c r="K924" s="111" t="s">
        <v>855</v>
      </c>
      <c r="L924" s="226"/>
      <c r="M924" s="16" t="s">
        <v>804</v>
      </c>
    </row>
    <row r="925" spans="1:13" s="16" customFormat="1" ht="18" customHeight="1" x14ac:dyDescent="0.25">
      <c r="A925" s="130">
        <v>918</v>
      </c>
      <c r="B925" s="144">
        <v>35</v>
      </c>
      <c r="C925" s="162" t="s">
        <v>1761</v>
      </c>
      <c r="D925" s="142" t="s">
        <v>892</v>
      </c>
      <c r="E925" s="142">
        <v>91</v>
      </c>
      <c r="F925" s="51" t="str">
        <f t="shared" si="58"/>
        <v>Xuất sắc</v>
      </c>
      <c r="G925" s="142">
        <v>90</v>
      </c>
      <c r="H925" s="51" t="str">
        <f t="shared" si="56"/>
        <v>Xuất sắc</v>
      </c>
      <c r="I925" s="117">
        <f t="shared" si="52"/>
        <v>90.5</v>
      </c>
      <c r="J925" s="51" t="str">
        <f t="shared" si="57"/>
        <v>Xuất sắc</v>
      </c>
      <c r="K925" s="111" t="s">
        <v>855</v>
      </c>
      <c r="L925" s="226"/>
      <c r="M925" s="16" t="s">
        <v>804</v>
      </c>
    </row>
    <row r="926" spans="1:13" s="16" customFormat="1" ht="18" customHeight="1" x14ac:dyDescent="0.25">
      <c r="A926" s="130">
        <v>919</v>
      </c>
      <c r="B926" s="144">
        <v>36</v>
      </c>
      <c r="C926" s="162" t="s">
        <v>1762</v>
      </c>
      <c r="D926" s="142" t="s">
        <v>893</v>
      </c>
      <c r="E926" s="142">
        <v>79</v>
      </c>
      <c r="F926" s="51" t="str">
        <f t="shared" si="58"/>
        <v>Khá</v>
      </c>
      <c r="G926" s="142">
        <v>79</v>
      </c>
      <c r="H926" s="51" t="str">
        <f t="shared" si="56"/>
        <v>Khá</v>
      </c>
      <c r="I926" s="117">
        <f t="shared" si="52"/>
        <v>79</v>
      </c>
      <c r="J926" s="51" t="str">
        <f t="shared" si="57"/>
        <v>Khá</v>
      </c>
      <c r="K926" s="111" t="s">
        <v>855</v>
      </c>
      <c r="L926" s="226"/>
      <c r="M926" s="16" t="s">
        <v>804</v>
      </c>
    </row>
    <row r="927" spans="1:13" s="16" customFormat="1" ht="18" customHeight="1" x14ac:dyDescent="0.25">
      <c r="A927" s="130">
        <v>920</v>
      </c>
      <c r="B927" s="144">
        <v>37</v>
      </c>
      <c r="C927" s="162" t="s">
        <v>1763</v>
      </c>
      <c r="D927" s="142" t="s">
        <v>894</v>
      </c>
      <c r="E927" s="142">
        <v>84</v>
      </c>
      <c r="F927" s="51" t="str">
        <f t="shared" si="58"/>
        <v>Tốt</v>
      </c>
      <c r="G927" s="142">
        <v>84</v>
      </c>
      <c r="H927" s="51" t="str">
        <f t="shared" si="56"/>
        <v>Tốt</v>
      </c>
      <c r="I927" s="117">
        <f t="shared" si="52"/>
        <v>84</v>
      </c>
      <c r="J927" s="51" t="str">
        <f t="shared" si="57"/>
        <v>Tốt</v>
      </c>
      <c r="K927" s="111" t="s">
        <v>855</v>
      </c>
      <c r="L927" s="226"/>
      <c r="M927" s="16" t="s">
        <v>804</v>
      </c>
    </row>
    <row r="928" spans="1:13" s="16" customFormat="1" ht="18" customHeight="1" x14ac:dyDescent="0.25">
      <c r="A928" s="130">
        <v>921</v>
      </c>
      <c r="B928" s="144">
        <v>38</v>
      </c>
      <c r="C928" s="162" t="s">
        <v>1764</v>
      </c>
      <c r="D928" s="142" t="s">
        <v>895</v>
      </c>
      <c r="E928" s="142">
        <v>81</v>
      </c>
      <c r="F928" s="51" t="str">
        <f t="shared" si="58"/>
        <v>Tốt</v>
      </c>
      <c r="G928" s="142">
        <v>81</v>
      </c>
      <c r="H928" s="51" t="str">
        <f t="shared" si="56"/>
        <v>Tốt</v>
      </c>
      <c r="I928" s="117">
        <f t="shared" si="52"/>
        <v>81</v>
      </c>
      <c r="J928" s="51" t="str">
        <f t="shared" si="57"/>
        <v>Tốt</v>
      </c>
      <c r="K928" s="111" t="s">
        <v>855</v>
      </c>
      <c r="L928" s="226"/>
      <c r="M928" s="16" t="s">
        <v>804</v>
      </c>
    </row>
    <row r="929" spans="1:13" s="16" customFormat="1" ht="18" customHeight="1" x14ac:dyDescent="0.25">
      <c r="A929" s="130">
        <v>922</v>
      </c>
      <c r="B929" s="144">
        <v>39</v>
      </c>
      <c r="C929" s="162" t="s">
        <v>1765</v>
      </c>
      <c r="D929" s="142" t="s">
        <v>896</v>
      </c>
      <c r="E929" s="142">
        <v>80</v>
      </c>
      <c r="F929" s="51" t="str">
        <f t="shared" si="58"/>
        <v>Tốt</v>
      </c>
      <c r="G929" s="142">
        <v>88</v>
      </c>
      <c r="H929" s="51" t="str">
        <f t="shared" si="56"/>
        <v>Tốt</v>
      </c>
      <c r="I929" s="117">
        <f t="shared" si="52"/>
        <v>84</v>
      </c>
      <c r="J929" s="51" t="str">
        <f t="shared" si="57"/>
        <v>Tốt</v>
      </c>
      <c r="K929" s="111" t="s">
        <v>855</v>
      </c>
      <c r="L929" s="226"/>
      <c r="M929" s="16" t="s">
        <v>804</v>
      </c>
    </row>
    <row r="930" spans="1:13" s="16" customFormat="1" ht="18" customHeight="1" x14ac:dyDescent="0.25">
      <c r="A930" s="130">
        <v>923</v>
      </c>
      <c r="B930" s="144">
        <v>40</v>
      </c>
      <c r="C930" s="162" t="s">
        <v>1766</v>
      </c>
      <c r="D930" s="142" t="s">
        <v>897</v>
      </c>
      <c r="E930" s="142">
        <v>83</v>
      </c>
      <c r="F930" s="51" t="str">
        <f t="shared" si="58"/>
        <v>Tốt</v>
      </c>
      <c r="G930" s="142">
        <v>88</v>
      </c>
      <c r="H930" s="51" t="str">
        <f t="shared" si="56"/>
        <v>Tốt</v>
      </c>
      <c r="I930" s="117">
        <f t="shared" si="52"/>
        <v>85.5</v>
      </c>
      <c r="J930" s="51" t="str">
        <f t="shared" si="57"/>
        <v>Tốt</v>
      </c>
      <c r="K930" s="111" t="s">
        <v>855</v>
      </c>
      <c r="L930" s="226"/>
      <c r="M930" s="16" t="s">
        <v>804</v>
      </c>
    </row>
    <row r="931" spans="1:13" s="16" customFormat="1" ht="18" customHeight="1" x14ac:dyDescent="0.25">
      <c r="A931" s="130">
        <v>924</v>
      </c>
      <c r="B931" s="144">
        <v>41</v>
      </c>
      <c r="C931" s="162" t="s">
        <v>1767</v>
      </c>
      <c r="D931" s="142" t="s">
        <v>898</v>
      </c>
      <c r="E931" s="142">
        <v>80</v>
      </c>
      <c r="F931" s="51" t="str">
        <f t="shared" si="58"/>
        <v>Tốt</v>
      </c>
      <c r="G931" s="142">
        <v>88</v>
      </c>
      <c r="H931" s="51" t="str">
        <f t="shared" si="56"/>
        <v>Tốt</v>
      </c>
      <c r="I931" s="117">
        <f t="shared" si="52"/>
        <v>84</v>
      </c>
      <c r="J931" s="51" t="str">
        <f t="shared" si="57"/>
        <v>Tốt</v>
      </c>
      <c r="K931" s="111" t="s">
        <v>855</v>
      </c>
      <c r="L931" s="226"/>
      <c r="M931" s="16" t="s">
        <v>804</v>
      </c>
    </row>
    <row r="932" spans="1:13" s="16" customFormat="1" ht="18" customHeight="1" x14ac:dyDescent="0.25">
      <c r="A932" s="130">
        <v>925</v>
      </c>
      <c r="B932" s="144">
        <v>42</v>
      </c>
      <c r="C932" s="162" t="s">
        <v>1768</v>
      </c>
      <c r="D932" s="142" t="s">
        <v>899</v>
      </c>
      <c r="E932" s="142">
        <v>84</v>
      </c>
      <c r="F932" s="51" t="str">
        <f t="shared" si="58"/>
        <v>Tốt</v>
      </c>
      <c r="G932" s="142">
        <v>84</v>
      </c>
      <c r="H932" s="51" t="str">
        <f t="shared" si="56"/>
        <v>Tốt</v>
      </c>
      <c r="I932" s="117">
        <f t="shared" si="52"/>
        <v>84</v>
      </c>
      <c r="J932" s="51" t="str">
        <f t="shared" si="57"/>
        <v>Tốt</v>
      </c>
      <c r="K932" s="111" t="s">
        <v>855</v>
      </c>
      <c r="L932" s="226"/>
      <c r="M932" s="16" t="s">
        <v>804</v>
      </c>
    </row>
    <row r="933" spans="1:13" s="16" customFormat="1" ht="18" customHeight="1" x14ac:dyDescent="0.25">
      <c r="A933" s="130">
        <v>926</v>
      </c>
      <c r="B933" s="144">
        <v>43</v>
      </c>
      <c r="C933" s="162" t="s">
        <v>1769</v>
      </c>
      <c r="D933" s="142">
        <v>1805230407</v>
      </c>
      <c r="E933" s="142">
        <v>80</v>
      </c>
      <c r="F933" s="51" t="str">
        <f t="shared" si="58"/>
        <v>Tốt</v>
      </c>
      <c r="G933" s="142">
        <v>80</v>
      </c>
      <c r="H933" s="51" t="str">
        <f t="shared" si="56"/>
        <v>Tốt</v>
      </c>
      <c r="I933" s="117">
        <f t="shared" si="52"/>
        <v>80</v>
      </c>
      <c r="J933" s="51" t="str">
        <f t="shared" si="57"/>
        <v>Tốt</v>
      </c>
      <c r="K933" s="111" t="s">
        <v>855</v>
      </c>
      <c r="L933" s="226"/>
      <c r="M933" s="16" t="s">
        <v>804</v>
      </c>
    </row>
    <row r="934" spans="1:13" s="16" customFormat="1" ht="18" customHeight="1" x14ac:dyDescent="0.25">
      <c r="A934" s="130">
        <v>927</v>
      </c>
      <c r="B934" s="144">
        <v>44</v>
      </c>
      <c r="C934" s="162" t="s">
        <v>1770</v>
      </c>
      <c r="D934" s="142">
        <v>1805230322</v>
      </c>
      <c r="E934" s="142">
        <v>83</v>
      </c>
      <c r="F934" s="51" t="str">
        <f t="shared" si="58"/>
        <v>Tốt</v>
      </c>
      <c r="G934" s="142">
        <v>83</v>
      </c>
      <c r="H934" s="51" t="str">
        <f t="shared" si="56"/>
        <v>Tốt</v>
      </c>
      <c r="I934" s="117">
        <f t="shared" si="52"/>
        <v>83</v>
      </c>
      <c r="J934" s="51" t="str">
        <f t="shared" si="57"/>
        <v>Tốt</v>
      </c>
      <c r="K934" s="111" t="s">
        <v>855</v>
      </c>
      <c r="L934" s="226"/>
      <c r="M934" s="16" t="s">
        <v>804</v>
      </c>
    </row>
    <row r="935" spans="1:13" s="16" customFormat="1" ht="18" customHeight="1" x14ac:dyDescent="0.25">
      <c r="A935" s="130">
        <v>928</v>
      </c>
      <c r="B935" s="119">
        <v>1</v>
      </c>
      <c r="C935" s="120" t="s">
        <v>1771</v>
      </c>
      <c r="D935" s="123">
        <v>1605230021</v>
      </c>
      <c r="E935" s="123">
        <v>92</v>
      </c>
      <c r="F935" s="51" t="str">
        <f t="shared" si="58"/>
        <v>Xuất sắc</v>
      </c>
      <c r="G935" s="123">
        <v>86</v>
      </c>
      <c r="H935" s="51" t="str">
        <f t="shared" si="56"/>
        <v>Tốt</v>
      </c>
      <c r="I935" s="117">
        <f t="shared" si="52"/>
        <v>89</v>
      </c>
      <c r="J935" s="51" t="str">
        <f t="shared" si="57"/>
        <v>Tốt</v>
      </c>
      <c r="K935" s="122" t="s">
        <v>904</v>
      </c>
      <c r="L935" s="227"/>
      <c r="M935" s="16" t="s">
        <v>901</v>
      </c>
    </row>
    <row r="936" spans="1:13" s="16" customFormat="1" ht="18" customHeight="1" x14ac:dyDescent="0.25">
      <c r="A936" s="130">
        <v>929</v>
      </c>
      <c r="B936" s="119">
        <v>2</v>
      </c>
      <c r="C936" s="120" t="s">
        <v>1772</v>
      </c>
      <c r="D936" s="123">
        <v>1605230010</v>
      </c>
      <c r="E936" s="123">
        <v>92</v>
      </c>
      <c r="F936" s="51" t="str">
        <f t="shared" si="58"/>
        <v>Xuất sắc</v>
      </c>
      <c r="G936" s="123">
        <v>86</v>
      </c>
      <c r="H936" s="51" t="str">
        <f t="shared" si="56"/>
        <v>Tốt</v>
      </c>
      <c r="I936" s="117">
        <f t="shared" ref="I936:I975" si="59">(E936+G936)/2</f>
        <v>89</v>
      </c>
      <c r="J936" s="51" t="str">
        <f t="shared" si="57"/>
        <v>Tốt</v>
      </c>
      <c r="K936" s="122" t="s">
        <v>904</v>
      </c>
      <c r="L936" s="227"/>
      <c r="M936" s="16" t="s">
        <v>901</v>
      </c>
    </row>
    <row r="937" spans="1:13" s="16" customFormat="1" ht="18" customHeight="1" x14ac:dyDescent="0.25">
      <c r="A937" s="130">
        <v>930</v>
      </c>
      <c r="B937" s="119">
        <v>1</v>
      </c>
      <c r="C937" s="120" t="s">
        <v>1773</v>
      </c>
      <c r="D937" s="123">
        <v>1605230040</v>
      </c>
      <c r="E937" s="123">
        <v>88</v>
      </c>
      <c r="F937" s="51" t="str">
        <f t="shared" si="58"/>
        <v>Tốt</v>
      </c>
      <c r="G937" s="123">
        <v>85</v>
      </c>
      <c r="H937" s="51" t="str">
        <f t="shared" si="56"/>
        <v>Tốt</v>
      </c>
      <c r="I937" s="117">
        <f t="shared" si="59"/>
        <v>86.5</v>
      </c>
      <c r="J937" s="51" t="str">
        <f t="shared" si="57"/>
        <v>Tốt</v>
      </c>
      <c r="K937" s="122" t="s">
        <v>906</v>
      </c>
      <c r="L937" s="227"/>
      <c r="M937" s="16" t="s">
        <v>901</v>
      </c>
    </row>
    <row r="938" spans="1:13" s="16" customFormat="1" ht="18" customHeight="1" x14ac:dyDescent="0.25">
      <c r="A938" s="130">
        <v>931</v>
      </c>
      <c r="B938" s="119">
        <v>2</v>
      </c>
      <c r="C938" s="120" t="s">
        <v>1774</v>
      </c>
      <c r="D938" s="123">
        <v>1605230020</v>
      </c>
      <c r="E938" s="123">
        <v>86</v>
      </c>
      <c r="F938" s="51" t="str">
        <f t="shared" si="58"/>
        <v>Tốt</v>
      </c>
      <c r="G938" s="123">
        <v>86</v>
      </c>
      <c r="H938" s="51" t="str">
        <f t="shared" si="56"/>
        <v>Tốt</v>
      </c>
      <c r="I938" s="117">
        <f t="shared" si="59"/>
        <v>86</v>
      </c>
      <c r="J938" s="51" t="str">
        <f t="shared" si="57"/>
        <v>Tốt</v>
      </c>
      <c r="K938" s="122" t="s">
        <v>906</v>
      </c>
      <c r="L938" s="227"/>
      <c r="M938" s="16" t="s">
        <v>901</v>
      </c>
    </row>
    <row r="939" spans="1:13" s="16" customFormat="1" ht="18" customHeight="1" x14ac:dyDescent="0.25">
      <c r="A939" s="130">
        <v>932</v>
      </c>
      <c r="B939" s="119">
        <v>3</v>
      </c>
      <c r="C939" s="120" t="s">
        <v>1418</v>
      </c>
      <c r="D939" s="123">
        <v>1605230057</v>
      </c>
      <c r="E939" s="123">
        <v>88</v>
      </c>
      <c r="F939" s="51" t="str">
        <f t="shared" si="58"/>
        <v>Tốt</v>
      </c>
      <c r="G939" s="123">
        <v>86</v>
      </c>
      <c r="H939" s="51" t="str">
        <f t="shared" si="56"/>
        <v>Tốt</v>
      </c>
      <c r="I939" s="117">
        <f t="shared" si="59"/>
        <v>87</v>
      </c>
      <c r="J939" s="51" t="str">
        <f t="shared" si="57"/>
        <v>Tốt</v>
      </c>
      <c r="K939" s="122" t="s">
        <v>906</v>
      </c>
      <c r="L939" s="227"/>
      <c r="M939" s="16" t="s">
        <v>901</v>
      </c>
    </row>
    <row r="940" spans="1:13" s="16" customFormat="1" ht="18" customHeight="1" x14ac:dyDescent="0.25">
      <c r="A940" s="130">
        <v>933</v>
      </c>
      <c r="B940" s="119">
        <v>4</v>
      </c>
      <c r="C940" s="120" t="s">
        <v>1309</v>
      </c>
      <c r="D940" s="123">
        <v>1605230001</v>
      </c>
      <c r="E940" s="123">
        <v>87</v>
      </c>
      <c r="F940" s="51" t="str">
        <f t="shared" si="58"/>
        <v>Tốt</v>
      </c>
      <c r="G940" s="123">
        <v>86</v>
      </c>
      <c r="H940" s="51" t="str">
        <f t="shared" si="56"/>
        <v>Tốt</v>
      </c>
      <c r="I940" s="117">
        <f t="shared" si="59"/>
        <v>86.5</v>
      </c>
      <c r="J940" s="51" t="str">
        <f t="shared" si="57"/>
        <v>Tốt</v>
      </c>
      <c r="K940" s="122" t="s">
        <v>906</v>
      </c>
      <c r="L940" s="227"/>
      <c r="M940" s="16" t="s">
        <v>901</v>
      </c>
    </row>
    <row r="941" spans="1:13" s="16" customFormat="1" ht="18" customHeight="1" x14ac:dyDescent="0.25">
      <c r="A941" s="130">
        <v>934</v>
      </c>
      <c r="B941" s="119">
        <v>5</v>
      </c>
      <c r="C941" s="120" t="s">
        <v>1775</v>
      </c>
      <c r="D941" s="123">
        <v>1605230003</v>
      </c>
      <c r="E941" s="123">
        <v>86</v>
      </c>
      <c r="F941" s="51" t="str">
        <f t="shared" si="58"/>
        <v>Tốt</v>
      </c>
      <c r="G941" s="123">
        <v>86</v>
      </c>
      <c r="H941" s="51" t="str">
        <f t="shared" si="56"/>
        <v>Tốt</v>
      </c>
      <c r="I941" s="117">
        <f t="shared" si="59"/>
        <v>86</v>
      </c>
      <c r="J941" s="51" t="str">
        <f t="shared" si="57"/>
        <v>Tốt</v>
      </c>
      <c r="K941" s="122" t="s">
        <v>906</v>
      </c>
      <c r="L941" s="227"/>
      <c r="M941" s="16" t="s">
        <v>901</v>
      </c>
    </row>
    <row r="942" spans="1:13" s="16" customFormat="1" ht="18" customHeight="1" x14ac:dyDescent="0.25">
      <c r="A942" s="130">
        <v>935</v>
      </c>
      <c r="B942" s="119">
        <v>6</v>
      </c>
      <c r="C942" s="120" t="s">
        <v>111</v>
      </c>
      <c r="D942" s="123">
        <v>1605230012</v>
      </c>
      <c r="E942" s="123">
        <v>92</v>
      </c>
      <c r="F942" s="51" t="str">
        <f t="shared" si="58"/>
        <v>Xuất sắc</v>
      </c>
      <c r="G942" s="123">
        <v>86</v>
      </c>
      <c r="H942" s="51" t="str">
        <f t="shared" si="56"/>
        <v>Tốt</v>
      </c>
      <c r="I942" s="117">
        <f t="shared" si="59"/>
        <v>89</v>
      </c>
      <c r="J942" s="51" t="str">
        <f t="shared" si="57"/>
        <v>Tốt</v>
      </c>
      <c r="K942" s="122" t="s">
        <v>906</v>
      </c>
      <c r="L942" s="227"/>
      <c r="M942" s="16" t="s">
        <v>901</v>
      </c>
    </row>
    <row r="943" spans="1:13" s="16" customFormat="1" ht="18" customHeight="1" x14ac:dyDescent="0.25">
      <c r="A943" s="130">
        <v>936</v>
      </c>
      <c r="B943" s="119">
        <v>7</v>
      </c>
      <c r="C943" s="120" t="s">
        <v>1776</v>
      </c>
      <c r="D943" s="123">
        <v>1605230027</v>
      </c>
      <c r="E943" s="123">
        <v>86</v>
      </c>
      <c r="F943" s="51" t="str">
        <f t="shared" si="58"/>
        <v>Tốt</v>
      </c>
      <c r="G943" s="123">
        <v>86</v>
      </c>
      <c r="H943" s="51" t="str">
        <f t="shared" si="56"/>
        <v>Tốt</v>
      </c>
      <c r="I943" s="117">
        <f t="shared" si="59"/>
        <v>86</v>
      </c>
      <c r="J943" s="51" t="str">
        <f t="shared" si="57"/>
        <v>Tốt</v>
      </c>
      <c r="K943" s="122" t="s">
        <v>906</v>
      </c>
      <c r="L943" s="227"/>
      <c r="M943" s="16" t="s">
        <v>901</v>
      </c>
    </row>
    <row r="944" spans="1:13" s="16" customFormat="1" ht="18" customHeight="1" x14ac:dyDescent="0.25">
      <c r="A944" s="130">
        <v>937</v>
      </c>
      <c r="B944" s="119">
        <v>8</v>
      </c>
      <c r="C944" s="120" t="s">
        <v>1777</v>
      </c>
      <c r="D944" s="123">
        <v>1605230056</v>
      </c>
      <c r="E944" s="123">
        <v>80</v>
      </c>
      <c r="F944" s="51" t="str">
        <f t="shared" si="58"/>
        <v>Tốt</v>
      </c>
      <c r="G944" s="123">
        <v>78</v>
      </c>
      <c r="H944" s="51" t="str">
        <f t="shared" si="56"/>
        <v>Khá</v>
      </c>
      <c r="I944" s="117">
        <f t="shared" si="59"/>
        <v>79</v>
      </c>
      <c r="J944" s="51" t="str">
        <f t="shared" si="57"/>
        <v>Khá</v>
      </c>
      <c r="K944" s="122" t="s">
        <v>906</v>
      </c>
      <c r="L944" s="227"/>
      <c r="M944" s="16" t="s">
        <v>901</v>
      </c>
    </row>
    <row r="945" spans="1:13" s="16" customFormat="1" ht="18" customHeight="1" x14ac:dyDescent="0.25">
      <c r="A945" s="130">
        <v>938</v>
      </c>
      <c r="B945" s="119">
        <v>9</v>
      </c>
      <c r="C945" s="120" t="s">
        <v>1778</v>
      </c>
      <c r="D945" s="123">
        <v>1605230023</v>
      </c>
      <c r="E945" s="123">
        <v>86</v>
      </c>
      <c r="F945" s="51" t="str">
        <f t="shared" si="58"/>
        <v>Tốt</v>
      </c>
      <c r="G945" s="123">
        <v>86</v>
      </c>
      <c r="H945" s="51" t="str">
        <f t="shared" si="56"/>
        <v>Tốt</v>
      </c>
      <c r="I945" s="117">
        <f t="shared" si="59"/>
        <v>86</v>
      </c>
      <c r="J945" s="51" t="str">
        <f t="shared" si="57"/>
        <v>Tốt</v>
      </c>
      <c r="K945" s="122" t="s">
        <v>906</v>
      </c>
      <c r="L945" s="227"/>
      <c r="M945" s="16" t="s">
        <v>901</v>
      </c>
    </row>
    <row r="946" spans="1:13" s="16" customFormat="1" ht="18" customHeight="1" x14ac:dyDescent="0.25">
      <c r="A946" s="130">
        <v>939</v>
      </c>
      <c r="B946" s="119">
        <v>10</v>
      </c>
      <c r="C946" s="120" t="s">
        <v>1717</v>
      </c>
      <c r="D946" s="123">
        <v>1605230006</v>
      </c>
      <c r="E946" s="123">
        <v>86</v>
      </c>
      <c r="F946" s="51" t="str">
        <f t="shared" si="58"/>
        <v>Tốt</v>
      </c>
      <c r="G946" s="123">
        <v>86</v>
      </c>
      <c r="H946" s="51" t="str">
        <f t="shared" si="56"/>
        <v>Tốt</v>
      </c>
      <c r="I946" s="117">
        <f t="shared" si="59"/>
        <v>86</v>
      </c>
      <c r="J946" s="51" t="str">
        <f t="shared" si="57"/>
        <v>Tốt</v>
      </c>
      <c r="K946" s="122" t="s">
        <v>906</v>
      </c>
      <c r="L946" s="227"/>
      <c r="M946" s="16" t="s">
        <v>901</v>
      </c>
    </row>
    <row r="947" spans="1:13" s="16" customFormat="1" ht="18" customHeight="1" x14ac:dyDescent="0.25">
      <c r="A947" s="130">
        <v>940</v>
      </c>
      <c r="B947" s="119">
        <v>11</v>
      </c>
      <c r="C947" s="120" t="s">
        <v>1601</v>
      </c>
      <c r="D947" s="123">
        <v>1605230075</v>
      </c>
      <c r="E947" s="123">
        <v>86</v>
      </c>
      <c r="F947" s="51" t="str">
        <f t="shared" si="58"/>
        <v>Tốt</v>
      </c>
      <c r="G947" s="123">
        <v>86</v>
      </c>
      <c r="H947" s="51" t="str">
        <f t="shared" si="56"/>
        <v>Tốt</v>
      </c>
      <c r="I947" s="117">
        <f t="shared" si="59"/>
        <v>86</v>
      </c>
      <c r="J947" s="51" t="str">
        <f t="shared" si="57"/>
        <v>Tốt</v>
      </c>
      <c r="K947" s="122" t="s">
        <v>906</v>
      </c>
      <c r="L947" s="227"/>
      <c r="M947" s="16" t="s">
        <v>901</v>
      </c>
    </row>
    <row r="948" spans="1:13" s="16" customFormat="1" ht="18" customHeight="1" x14ac:dyDescent="0.25">
      <c r="A948" s="130">
        <v>941</v>
      </c>
      <c r="B948" s="119">
        <v>12</v>
      </c>
      <c r="C948" s="120" t="s">
        <v>1779</v>
      </c>
      <c r="D948" s="123">
        <v>1605230009</v>
      </c>
      <c r="E948" s="123">
        <v>78</v>
      </c>
      <c r="F948" s="51" t="str">
        <f t="shared" si="58"/>
        <v>Khá</v>
      </c>
      <c r="G948" s="123">
        <v>84</v>
      </c>
      <c r="H948" s="51" t="str">
        <f t="shared" si="56"/>
        <v>Tốt</v>
      </c>
      <c r="I948" s="117">
        <f t="shared" si="59"/>
        <v>81</v>
      </c>
      <c r="J948" s="51" t="str">
        <f t="shared" si="57"/>
        <v>Tốt</v>
      </c>
      <c r="K948" s="122" t="s">
        <v>906</v>
      </c>
      <c r="L948" s="227"/>
      <c r="M948" s="16" t="s">
        <v>901</v>
      </c>
    </row>
    <row r="949" spans="1:13" s="16" customFormat="1" ht="18" customHeight="1" x14ac:dyDescent="0.25">
      <c r="A949" s="130">
        <v>942</v>
      </c>
      <c r="B949" s="119">
        <v>13</v>
      </c>
      <c r="C949" s="120" t="s">
        <v>1780</v>
      </c>
      <c r="D949" s="123">
        <v>1605230029</v>
      </c>
      <c r="E949" s="123">
        <v>88</v>
      </c>
      <c r="F949" s="51" t="str">
        <f t="shared" si="58"/>
        <v>Tốt</v>
      </c>
      <c r="G949" s="123">
        <v>86</v>
      </c>
      <c r="H949" s="51" t="str">
        <f t="shared" si="56"/>
        <v>Tốt</v>
      </c>
      <c r="I949" s="117">
        <f t="shared" si="59"/>
        <v>87</v>
      </c>
      <c r="J949" s="51" t="str">
        <f t="shared" si="57"/>
        <v>Tốt</v>
      </c>
      <c r="K949" s="122" t="s">
        <v>906</v>
      </c>
      <c r="L949" s="227"/>
      <c r="M949" s="16" t="s">
        <v>901</v>
      </c>
    </row>
    <row r="950" spans="1:13" s="16" customFormat="1" ht="18" customHeight="1" x14ac:dyDescent="0.25">
      <c r="A950" s="130">
        <v>943</v>
      </c>
      <c r="B950" s="119">
        <v>14</v>
      </c>
      <c r="C950" s="120" t="s">
        <v>1512</v>
      </c>
      <c r="D950" s="123">
        <v>1605230028</v>
      </c>
      <c r="E950" s="123">
        <v>88</v>
      </c>
      <c r="F950" s="51" t="str">
        <f t="shared" si="58"/>
        <v>Tốt</v>
      </c>
      <c r="G950" s="123">
        <v>86</v>
      </c>
      <c r="H950" s="51" t="str">
        <f t="shared" si="56"/>
        <v>Tốt</v>
      </c>
      <c r="I950" s="117">
        <f t="shared" si="59"/>
        <v>87</v>
      </c>
      <c r="J950" s="51" t="str">
        <f t="shared" si="57"/>
        <v>Tốt</v>
      </c>
      <c r="K950" s="122" t="s">
        <v>906</v>
      </c>
      <c r="L950" s="227"/>
      <c r="M950" s="16" t="s">
        <v>901</v>
      </c>
    </row>
    <row r="951" spans="1:13" s="16" customFormat="1" ht="18" customHeight="1" x14ac:dyDescent="0.25">
      <c r="A951" s="130">
        <v>944</v>
      </c>
      <c r="B951" s="119">
        <v>15</v>
      </c>
      <c r="C951" s="120" t="s">
        <v>1781</v>
      </c>
      <c r="D951" s="123">
        <v>1605230016</v>
      </c>
      <c r="E951" s="123">
        <v>90</v>
      </c>
      <c r="F951" s="51" t="str">
        <f t="shared" si="58"/>
        <v>Xuất sắc</v>
      </c>
      <c r="G951" s="123">
        <v>86</v>
      </c>
      <c r="H951" s="51" t="str">
        <f t="shared" si="56"/>
        <v>Tốt</v>
      </c>
      <c r="I951" s="117">
        <f t="shared" si="59"/>
        <v>88</v>
      </c>
      <c r="J951" s="51" t="str">
        <f t="shared" si="57"/>
        <v>Tốt</v>
      </c>
      <c r="K951" s="122" t="s">
        <v>906</v>
      </c>
      <c r="L951" s="227"/>
      <c r="M951" s="16" t="s">
        <v>901</v>
      </c>
    </row>
    <row r="952" spans="1:13" s="16" customFormat="1" ht="18" customHeight="1" x14ac:dyDescent="0.25">
      <c r="A952" s="130">
        <v>945</v>
      </c>
      <c r="B952" s="119">
        <v>1</v>
      </c>
      <c r="C952" s="120" t="s">
        <v>1782</v>
      </c>
      <c r="D952" s="123">
        <v>4801220223</v>
      </c>
      <c r="E952" s="123">
        <v>85</v>
      </c>
      <c r="F952" s="51" t="str">
        <f t="shared" si="58"/>
        <v>Tốt</v>
      </c>
      <c r="G952" s="123">
        <v>85</v>
      </c>
      <c r="H952" s="51" t="str">
        <f t="shared" si="56"/>
        <v>Tốt</v>
      </c>
      <c r="I952" s="117">
        <f t="shared" si="59"/>
        <v>85</v>
      </c>
      <c r="J952" s="51" t="str">
        <f t="shared" si="57"/>
        <v>Tốt</v>
      </c>
      <c r="K952" s="111" t="s">
        <v>766</v>
      </c>
      <c r="L952" s="226"/>
      <c r="M952" s="16" t="s">
        <v>755</v>
      </c>
    </row>
    <row r="953" spans="1:13" s="16" customFormat="1" ht="18" customHeight="1" x14ac:dyDescent="0.25">
      <c r="A953" s="130">
        <v>946</v>
      </c>
      <c r="B953" s="119">
        <v>2</v>
      </c>
      <c r="C953" s="120" t="s">
        <v>1783</v>
      </c>
      <c r="D953" s="123">
        <v>4801220120</v>
      </c>
      <c r="E953" s="123">
        <v>82</v>
      </c>
      <c r="F953" s="51" t="str">
        <f t="shared" ref="F953:F975" si="60">IF(E953&gt;=90,"Xuất sắc",IF(AND(E953&lt;90,E953&gt;=80),"Tốt",IF(AND(E953&lt;80,E953&gt;=65),"Khá",IF(AND(E953&lt;65,E953&gt;=50),"Trung bình",IF(AND(E953&lt;50,E953&gt;=35),"Yếu",IF(AND(E953&lt;35,E953&gt;=1),"Kém",IF(AND(E953&lt;1),"Không xếp loại")))))))</f>
        <v>Tốt</v>
      </c>
      <c r="G953" s="123">
        <v>85</v>
      </c>
      <c r="H953" s="51" t="str">
        <f t="shared" ref="H953:H975" si="61">IF(G953&gt;=90,"Xuất sắc",IF(AND(G953&lt;90,G953&gt;=80),"Tốt",IF(AND(G953&lt;80,G953&gt;=65),"Khá",IF(AND(G953&lt;65,G953&gt;=50),"Trung bình",IF(AND(G953&lt;50,G953&gt;=35),"Yếu",IF(AND(G953&lt;35,G953&gt;=1),"Kém",IF(AND(G953&lt;1),"Không xếp loại")))))))</f>
        <v>Tốt</v>
      </c>
      <c r="I953" s="117">
        <f t="shared" si="59"/>
        <v>83.5</v>
      </c>
      <c r="J953" s="51" t="str">
        <f t="shared" ref="J953:J975" si="62">IF(I953&gt;=90,"Xuất sắc",IF(AND(I953&lt;90,I953&gt;=80),"Tốt",IF(AND(I953&lt;80,I953&gt;=65),"Khá",IF(AND(I953&lt;65,I953&gt;=50),"Trung bình",IF(AND(I953&lt;50,I953&gt;=35),"Yếu",IF(AND(I953&lt;35,I953&gt;=1),"Kém",IF(AND(I953&lt;1),"Không xếp loại")))))))</f>
        <v>Tốt</v>
      </c>
      <c r="K953" s="111" t="s">
        <v>766</v>
      </c>
      <c r="L953" s="226"/>
      <c r="M953" s="16" t="s">
        <v>755</v>
      </c>
    </row>
    <row r="954" spans="1:13" s="16" customFormat="1" ht="18" customHeight="1" x14ac:dyDescent="0.25">
      <c r="A954" s="130">
        <v>947</v>
      </c>
      <c r="B954" s="119">
        <v>3</v>
      </c>
      <c r="C954" s="120" t="s">
        <v>1784</v>
      </c>
      <c r="D954" s="123">
        <v>4801220242</v>
      </c>
      <c r="E954" s="123">
        <v>78</v>
      </c>
      <c r="F954" s="51" t="str">
        <f t="shared" si="60"/>
        <v>Khá</v>
      </c>
      <c r="G954" s="123">
        <v>80</v>
      </c>
      <c r="H954" s="51" t="str">
        <f t="shared" si="61"/>
        <v>Tốt</v>
      </c>
      <c r="I954" s="117">
        <f t="shared" si="59"/>
        <v>79</v>
      </c>
      <c r="J954" s="51" t="str">
        <f t="shared" si="62"/>
        <v>Khá</v>
      </c>
      <c r="K954" s="111" t="s">
        <v>766</v>
      </c>
      <c r="L954" s="226"/>
      <c r="M954" s="16" t="s">
        <v>755</v>
      </c>
    </row>
    <row r="955" spans="1:13" s="16" customFormat="1" ht="18" customHeight="1" x14ac:dyDescent="0.25">
      <c r="A955" s="130">
        <v>948</v>
      </c>
      <c r="B955" s="119">
        <v>4</v>
      </c>
      <c r="C955" s="120" t="s">
        <v>1785</v>
      </c>
      <c r="D955" s="123">
        <v>4801220236</v>
      </c>
      <c r="E955" s="123">
        <v>75</v>
      </c>
      <c r="F955" s="51" t="str">
        <f t="shared" si="60"/>
        <v>Khá</v>
      </c>
      <c r="G955" s="123">
        <v>72</v>
      </c>
      <c r="H955" s="51" t="str">
        <f t="shared" si="61"/>
        <v>Khá</v>
      </c>
      <c r="I955" s="117">
        <f t="shared" si="59"/>
        <v>73.5</v>
      </c>
      <c r="J955" s="51" t="str">
        <f t="shared" si="62"/>
        <v>Khá</v>
      </c>
      <c r="K955" s="111" t="s">
        <v>766</v>
      </c>
      <c r="L955" s="226"/>
      <c r="M955" s="16" t="s">
        <v>755</v>
      </c>
    </row>
    <row r="956" spans="1:13" s="16" customFormat="1" ht="18" customHeight="1" x14ac:dyDescent="0.25">
      <c r="A956" s="130">
        <v>949</v>
      </c>
      <c r="B956" s="119">
        <v>5</v>
      </c>
      <c r="C956" s="120" t="s">
        <v>1786</v>
      </c>
      <c r="D956" s="123">
        <v>4801220268</v>
      </c>
      <c r="E956" s="123">
        <v>80</v>
      </c>
      <c r="F956" s="51" t="str">
        <f t="shared" si="60"/>
        <v>Tốt</v>
      </c>
      <c r="G956" s="123">
        <v>82</v>
      </c>
      <c r="H956" s="51" t="str">
        <f t="shared" si="61"/>
        <v>Tốt</v>
      </c>
      <c r="I956" s="117">
        <f t="shared" si="59"/>
        <v>81</v>
      </c>
      <c r="J956" s="51" t="str">
        <f t="shared" si="62"/>
        <v>Tốt</v>
      </c>
      <c r="K956" s="111" t="s">
        <v>766</v>
      </c>
      <c r="L956" s="226"/>
      <c r="M956" s="16" t="s">
        <v>755</v>
      </c>
    </row>
    <row r="957" spans="1:13" s="16" customFormat="1" ht="18" customHeight="1" x14ac:dyDescent="0.25">
      <c r="A957" s="130">
        <v>950</v>
      </c>
      <c r="B957" s="119">
        <v>6</v>
      </c>
      <c r="C957" s="120" t="s">
        <v>1787</v>
      </c>
      <c r="D957" s="123">
        <v>4801220018</v>
      </c>
      <c r="E957" s="123">
        <v>80</v>
      </c>
      <c r="F957" s="51" t="str">
        <f t="shared" si="60"/>
        <v>Tốt</v>
      </c>
      <c r="G957" s="123">
        <v>80</v>
      </c>
      <c r="H957" s="51" t="str">
        <f t="shared" si="61"/>
        <v>Tốt</v>
      </c>
      <c r="I957" s="117">
        <f t="shared" si="59"/>
        <v>80</v>
      </c>
      <c r="J957" s="51" t="str">
        <f t="shared" si="62"/>
        <v>Tốt</v>
      </c>
      <c r="K957" s="111" t="s">
        <v>766</v>
      </c>
      <c r="L957" s="226"/>
      <c r="M957" s="16" t="s">
        <v>755</v>
      </c>
    </row>
    <row r="958" spans="1:13" s="16" customFormat="1" ht="18" customHeight="1" x14ac:dyDescent="0.25">
      <c r="A958" s="130">
        <v>951</v>
      </c>
      <c r="B958" s="119">
        <v>7</v>
      </c>
      <c r="C958" s="120" t="s">
        <v>1788</v>
      </c>
      <c r="D958" s="123">
        <v>4801220085</v>
      </c>
      <c r="E958" s="123">
        <v>73</v>
      </c>
      <c r="F958" s="51" t="str">
        <f t="shared" si="60"/>
        <v>Khá</v>
      </c>
      <c r="G958" s="123">
        <v>77</v>
      </c>
      <c r="H958" s="51" t="str">
        <f t="shared" si="61"/>
        <v>Khá</v>
      </c>
      <c r="I958" s="117">
        <f t="shared" si="59"/>
        <v>75</v>
      </c>
      <c r="J958" s="51" t="str">
        <f t="shared" si="62"/>
        <v>Khá</v>
      </c>
      <c r="K958" s="111" t="s">
        <v>766</v>
      </c>
      <c r="L958" s="226"/>
      <c r="M958" s="16" t="s">
        <v>755</v>
      </c>
    </row>
    <row r="959" spans="1:13" s="16" customFormat="1" ht="18" customHeight="1" x14ac:dyDescent="0.25">
      <c r="A959" s="130">
        <v>952</v>
      </c>
      <c r="B959" s="119">
        <v>8</v>
      </c>
      <c r="C959" s="120" t="s">
        <v>1789</v>
      </c>
      <c r="D959" s="123">
        <v>4801220464</v>
      </c>
      <c r="E959" s="123">
        <v>80</v>
      </c>
      <c r="F959" s="51" t="str">
        <f t="shared" si="60"/>
        <v>Tốt</v>
      </c>
      <c r="G959" s="123">
        <v>80</v>
      </c>
      <c r="H959" s="51" t="str">
        <f t="shared" si="61"/>
        <v>Tốt</v>
      </c>
      <c r="I959" s="117">
        <f t="shared" si="59"/>
        <v>80</v>
      </c>
      <c r="J959" s="51" t="str">
        <f t="shared" si="62"/>
        <v>Tốt</v>
      </c>
      <c r="K959" s="111" t="s">
        <v>766</v>
      </c>
      <c r="L959" s="226"/>
      <c r="M959" s="16" t="s">
        <v>755</v>
      </c>
    </row>
    <row r="960" spans="1:13" s="16" customFormat="1" ht="18" customHeight="1" x14ac:dyDescent="0.25">
      <c r="A960" s="130">
        <v>953</v>
      </c>
      <c r="B960" s="119">
        <v>9</v>
      </c>
      <c r="C960" s="120" t="s">
        <v>1790</v>
      </c>
      <c r="D960" s="123">
        <v>4801220197</v>
      </c>
      <c r="E960" s="123">
        <v>80</v>
      </c>
      <c r="F960" s="51" t="str">
        <f t="shared" si="60"/>
        <v>Tốt</v>
      </c>
      <c r="G960" s="123">
        <v>82</v>
      </c>
      <c r="H960" s="51" t="str">
        <f t="shared" si="61"/>
        <v>Tốt</v>
      </c>
      <c r="I960" s="117">
        <f t="shared" si="59"/>
        <v>81</v>
      </c>
      <c r="J960" s="51" t="str">
        <f t="shared" si="62"/>
        <v>Tốt</v>
      </c>
      <c r="K960" s="111" t="s">
        <v>766</v>
      </c>
      <c r="L960" s="226"/>
      <c r="M960" s="16" t="s">
        <v>755</v>
      </c>
    </row>
    <row r="961" spans="1:13" s="16" customFormat="1" ht="18" customHeight="1" x14ac:dyDescent="0.25">
      <c r="A961" s="130">
        <v>954</v>
      </c>
      <c r="B961" s="119">
        <v>10</v>
      </c>
      <c r="C961" s="120" t="s">
        <v>1791</v>
      </c>
      <c r="D961" s="123">
        <v>4801220181</v>
      </c>
      <c r="E961" s="123">
        <v>80</v>
      </c>
      <c r="F961" s="51" t="str">
        <f t="shared" si="60"/>
        <v>Tốt</v>
      </c>
      <c r="G961" s="123">
        <v>85</v>
      </c>
      <c r="H961" s="51" t="str">
        <f t="shared" si="61"/>
        <v>Tốt</v>
      </c>
      <c r="I961" s="117">
        <f t="shared" si="59"/>
        <v>82.5</v>
      </c>
      <c r="J961" s="51" t="str">
        <f t="shared" si="62"/>
        <v>Tốt</v>
      </c>
      <c r="K961" s="111" t="s">
        <v>766</v>
      </c>
      <c r="L961" s="226"/>
      <c r="M961" s="16" t="s">
        <v>755</v>
      </c>
    </row>
    <row r="962" spans="1:13" s="16" customFormat="1" ht="18" customHeight="1" x14ac:dyDescent="0.25">
      <c r="A962" s="130">
        <v>955</v>
      </c>
      <c r="B962" s="119">
        <v>11</v>
      </c>
      <c r="C962" s="120" t="s">
        <v>1792</v>
      </c>
      <c r="D962" s="123">
        <v>4801220357</v>
      </c>
      <c r="E962" s="123">
        <v>81</v>
      </c>
      <c r="F962" s="51" t="str">
        <f t="shared" si="60"/>
        <v>Tốt</v>
      </c>
      <c r="G962" s="123">
        <v>80</v>
      </c>
      <c r="H962" s="51" t="str">
        <f t="shared" si="61"/>
        <v>Tốt</v>
      </c>
      <c r="I962" s="117">
        <f t="shared" si="59"/>
        <v>80.5</v>
      </c>
      <c r="J962" s="51" t="str">
        <f t="shared" si="62"/>
        <v>Tốt</v>
      </c>
      <c r="K962" s="111" t="s">
        <v>766</v>
      </c>
      <c r="L962" s="226"/>
      <c r="M962" s="16" t="s">
        <v>755</v>
      </c>
    </row>
    <row r="963" spans="1:13" s="16" customFormat="1" ht="18" customHeight="1" x14ac:dyDescent="0.25">
      <c r="A963" s="130">
        <v>956</v>
      </c>
      <c r="B963" s="119">
        <v>12</v>
      </c>
      <c r="C963" s="120" t="s">
        <v>1793</v>
      </c>
      <c r="D963" s="123">
        <v>4801220320</v>
      </c>
      <c r="E963" s="123">
        <v>82</v>
      </c>
      <c r="F963" s="51" t="str">
        <f t="shared" si="60"/>
        <v>Tốt</v>
      </c>
      <c r="G963" s="123">
        <v>82</v>
      </c>
      <c r="H963" s="51" t="str">
        <f t="shared" si="61"/>
        <v>Tốt</v>
      </c>
      <c r="I963" s="117">
        <f t="shared" si="59"/>
        <v>82</v>
      </c>
      <c r="J963" s="51" t="str">
        <f t="shared" si="62"/>
        <v>Tốt</v>
      </c>
      <c r="K963" s="111" t="s">
        <v>766</v>
      </c>
      <c r="L963" s="226"/>
      <c r="M963" s="16" t="s">
        <v>755</v>
      </c>
    </row>
    <row r="964" spans="1:13" s="16" customFormat="1" ht="18" customHeight="1" x14ac:dyDescent="0.25">
      <c r="A964" s="130">
        <v>957</v>
      </c>
      <c r="B964" s="119">
        <v>13</v>
      </c>
      <c r="C964" s="120" t="s">
        <v>1794</v>
      </c>
      <c r="D964" s="123">
        <v>4801220330</v>
      </c>
      <c r="E964" s="123">
        <v>82</v>
      </c>
      <c r="F964" s="51" t="str">
        <f t="shared" si="60"/>
        <v>Tốt</v>
      </c>
      <c r="G964" s="123">
        <v>80</v>
      </c>
      <c r="H964" s="51" t="str">
        <f t="shared" si="61"/>
        <v>Tốt</v>
      </c>
      <c r="I964" s="117">
        <f t="shared" si="59"/>
        <v>81</v>
      </c>
      <c r="J964" s="51" t="str">
        <f t="shared" si="62"/>
        <v>Tốt</v>
      </c>
      <c r="K964" s="111" t="s">
        <v>766</v>
      </c>
      <c r="L964" s="226"/>
      <c r="M964" s="16" t="s">
        <v>755</v>
      </c>
    </row>
    <row r="965" spans="1:13" s="16" customFormat="1" ht="18" customHeight="1" x14ac:dyDescent="0.25">
      <c r="A965" s="130">
        <v>958</v>
      </c>
      <c r="B965" s="119">
        <v>14</v>
      </c>
      <c r="C965" s="120" t="s">
        <v>1795</v>
      </c>
      <c r="D965" s="123">
        <v>4801220269</v>
      </c>
      <c r="E965" s="123">
        <v>82</v>
      </c>
      <c r="F965" s="51" t="str">
        <f t="shared" si="60"/>
        <v>Tốt</v>
      </c>
      <c r="G965" s="123">
        <v>82</v>
      </c>
      <c r="H965" s="51" t="str">
        <f t="shared" si="61"/>
        <v>Tốt</v>
      </c>
      <c r="I965" s="117">
        <f t="shared" si="59"/>
        <v>82</v>
      </c>
      <c r="J965" s="51" t="str">
        <f t="shared" si="62"/>
        <v>Tốt</v>
      </c>
      <c r="K965" s="111" t="s">
        <v>766</v>
      </c>
      <c r="L965" s="226"/>
      <c r="M965" s="16" t="s">
        <v>755</v>
      </c>
    </row>
    <row r="966" spans="1:13" s="16" customFormat="1" ht="18" customHeight="1" x14ac:dyDescent="0.25">
      <c r="A966" s="130">
        <v>959</v>
      </c>
      <c r="B966" s="119">
        <v>15</v>
      </c>
      <c r="C966" s="143" t="s">
        <v>1796</v>
      </c>
      <c r="D966" s="142">
        <v>4801220124</v>
      </c>
      <c r="E966" s="142">
        <v>83</v>
      </c>
      <c r="F966" s="51" t="str">
        <f t="shared" si="60"/>
        <v>Tốt</v>
      </c>
      <c r="G966" s="142">
        <v>83</v>
      </c>
      <c r="H966" s="51" t="str">
        <f t="shared" si="61"/>
        <v>Tốt</v>
      </c>
      <c r="I966" s="117">
        <f t="shared" si="59"/>
        <v>83</v>
      </c>
      <c r="J966" s="51" t="str">
        <f t="shared" si="62"/>
        <v>Tốt</v>
      </c>
      <c r="K966" s="111" t="s">
        <v>766</v>
      </c>
      <c r="L966" s="226"/>
      <c r="M966" s="16" t="s">
        <v>755</v>
      </c>
    </row>
    <row r="967" spans="1:13" s="16" customFormat="1" ht="18" customHeight="1" x14ac:dyDescent="0.25">
      <c r="A967" s="130">
        <v>960</v>
      </c>
      <c r="B967" s="119">
        <v>16</v>
      </c>
      <c r="C967" s="120" t="s">
        <v>1797</v>
      </c>
      <c r="D967" s="142">
        <v>4801220150</v>
      </c>
      <c r="E967" s="142">
        <v>85</v>
      </c>
      <c r="F967" s="51" t="str">
        <f t="shared" si="60"/>
        <v>Tốt</v>
      </c>
      <c r="G967" s="142">
        <v>88</v>
      </c>
      <c r="H967" s="51" t="str">
        <f t="shared" si="61"/>
        <v>Tốt</v>
      </c>
      <c r="I967" s="117">
        <f t="shared" si="59"/>
        <v>86.5</v>
      </c>
      <c r="J967" s="51" t="str">
        <f t="shared" si="62"/>
        <v>Tốt</v>
      </c>
      <c r="K967" s="111" t="s">
        <v>766</v>
      </c>
      <c r="L967" s="226"/>
      <c r="M967" s="16" t="s">
        <v>755</v>
      </c>
    </row>
    <row r="968" spans="1:13" s="16" customFormat="1" ht="18" customHeight="1" x14ac:dyDescent="0.25">
      <c r="A968" s="130">
        <v>961</v>
      </c>
      <c r="B968" s="119">
        <v>17</v>
      </c>
      <c r="C968" s="120" t="s">
        <v>1798</v>
      </c>
      <c r="D968" s="123">
        <v>4801220098</v>
      </c>
      <c r="E968" s="123">
        <v>78</v>
      </c>
      <c r="F968" s="51" t="str">
        <f t="shared" si="60"/>
        <v>Khá</v>
      </c>
      <c r="G968" s="123">
        <v>80</v>
      </c>
      <c r="H968" s="51" t="str">
        <f t="shared" si="61"/>
        <v>Tốt</v>
      </c>
      <c r="I968" s="117">
        <f t="shared" si="59"/>
        <v>79</v>
      </c>
      <c r="J968" s="51" t="str">
        <f t="shared" si="62"/>
        <v>Khá</v>
      </c>
      <c r="K968" s="111" t="s">
        <v>766</v>
      </c>
      <c r="L968" s="226"/>
      <c r="M968" s="16" t="s">
        <v>755</v>
      </c>
    </row>
    <row r="969" spans="1:13" s="16" customFormat="1" ht="18" customHeight="1" x14ac:dyDescent="0.25">
      <c r="A969" s="130">
        <v>962</v>
      </c>
      <c r="B969" s="119">
        <v>18</v>
      </c>
      <c r="C969" s="120" t="s">
        <v>1799</v>
      </c>
      <c r="D969" s="123">
        <v>4801220192</v>
      </c>
      <c r="E969" s="123">
        <v>82</v>
      </c>
      <c r="F969" s="51" t="str">
        <f t="shared" si="60"/>
        <v>Tốt</v>
      </c>
      <c r="G969" s="123">
        <v>82</v>
      </c>
      <c r="H969" s="51" t="str">
        <f t="shared" si="61"/>
        <v>Tốt</v>
      </c>
      <c r="I969" s="117">
        <f t="shared" si="59"/>
        <v>82</v>
      </c>
      <c r="J969" s="51" t="str">
        <f t="shared" si="62"/>
        <v>Tốt</v>
      </c>
      <c r="K969" s="111" t="s">
        <v>766</v>
      </c>
      <c r="L969" s="226"/>
      <c r="M969" s="16" t="s">
        <v>755</v>
      </c>
    </row>
    <row r="970" spans="1:13" s="16" customFormat="1" ht="18" customHeight="1" x14ac:dyDescent="0.25">
      <c r="A970" s="130">
        <v>963</v>
      </c>
      <c r="B970" s="119">
        <v>19</v>
      </c>
      <c r="C970" s="162" t="s">
        <v>1800</v>
      </c>
      <c r="D970" s="142">
        <v>4801220198</v>
      </c>
      <c r="E970" s="142">
        <v>80</v>
      </c>
      <c r="F970" s="51" t="str">
        <f t="shared" si="60"/>
        <v>Tốt</v>
      </c>
      <c r="G970" s="142">
        <v>80</v>
      </c>
      <c r="H970" s="51" t="str">
        <f t="shared" si="61"/>
        <v>Tốt</v>
      </c>
      <c r="I970" s="117">
        <f t="shared" si="59"/>
        <v>80</v>
      </c>
      <c r="J970" s="51" t="str">
        <f t="shared" si="62"/>
        <v>Tốt</v>
      </c>
      <c r="K970" s="111" t="s">
        <v>766</v>
      </c>
      <c r="L970" s="226"/>
      <c r="M970" s="16" t="s">
        <v>755</v>
      </c>
    </row>
    <row r="971" spans="1:13" s="16" customFormat="1" ht="18" customHeight="1" x14ac:dyDescent="0.25">
      <c r="A971" s="130">
        <v>964</v>
      </c>
      <c r="B971" s="119">
        <v>20</v>
      </c>
      <c r="C971" s="162" t="s">
        <v>1801</v>
      </c>
      <c r="D971" s="142">
        <v>4801220308</v>
      </c>
      <c r="E971" s="142">
        <v>78</v>
      </c>
      <c r="F971" s="51" t="str">
        <f t="shared" si="60"/>
        <v>Khá</v>
      </c>
      <c r="G971" s="142">
        <v>80</v>
      </c>
      <c r="H971" s="51" t="str">
        <f t="shared" si="61"/>
        <v>Tốt</v>
      </c>
      <c r="I971" s="117">
        <f t="shared" si="59"/>
        <v>79</v>
      </c>
      <c r="J971" s="51" t="str">
        <f t="shared" si="62"/>
        <v>Khá</v>
      </c>
      <c r="K971" s="111" t="s">
        <v>766</v>
      </c>
      <c r="L971" s="226"/>
      <c r="M971" s="16" t="s">
        <v>755</v>
      </c>
    </row>
    <row r="972" spans="1:13" s="16" customFormat="1" ht="18" customHeight="1" x14ac:dyDescent="0.25">
      <c r="A972" s="130">
        <v>965</v>
      </c>
      <c r="B972" s="119">
        <v>21</v>
      </c>
      <c r="C972" s="162" t="s">
        <v>1802</v>
      </c>
      <c r="D972" s="142">
        <v>4801220080</v>
      </c>
      <c r="E972" s="142">
        <v>80</v>
      </c>
      <c r="F972" s="51" t="str">
        <f t="shared" si="60"/>
        <v>Tốt</v>
      </c>
      <c r="G972" s="142">
        <v>82</v>
      </c>
      <c r="H972" s="51" t="str">
        <f t="shared" si="61"/>
        <v>Tốt</v>
      </c>
      <c r="I972" s="117">
        <f t="shared" si="59"/>
        <v>81</v>
      </c>
      <c r="J972" s="51" t="str">
        <f t="shared" si="62"/>
        <v>Tốt</v>
      </c>
      <c r="K972" s="111" t="s">
        <v>766</v>
      </c>
      <c r="L972" s="226"/>
      <c r="M972" s="16" t="s">
        <v>755</v>
      </c>
    </row>
    <row r="973" spans="1:13" s="16" customFormat="1" ht="18" customHeight="1" x14ac:dyDescent="0.25">
      <c r="A973" s="130">
        <v>966</v>
      </c>
      <c r="B973" s="119">
        <v>22</v>
      </c>
      <c r="C973" s="162" t="s">
        <v>1803</v>
      </c>
      <c r="D973" s="142">
        <v>4801220352</v>
      </c>
      <c r="E973" s="142">
        <v>80</v>
      </c>
      <c r="F973" s="51" t="str">
        <f t="shared" si="60"/>
        <v>Tốt</v>
      </c>
      <c r="G973" s="142">
        <v>86</v>
      </c>
      <c r="H973" s="51" t="str">
        <f t="shared" si="61"/>
        <v>Tốt</v>
      </c>
      <c r="I973" s="117">
        <f t="shared" si="59"/>
        <v>83</v>
      </c>
      <c r="J973" s="51" t="str">
        <f t="shared" si="62"/>
        <v>Tốt</v>
      </c>
      <c r="K973" s="111" t="s">
        <v>766</v>
      </c>
      <c r="L973" s="226"/>
      <c r="M973" s="16" t="s">
        <v>755</v>
      </c>
    </row>
    <row r="974" spans="1:13" s="16" customFormat="1" ht="18" customHeight="1" x14ac:dyDescent="0.25">
      <c r="A974" s="130">
        <v>967</v>
      </c>
      <c r="B974" s="119">
        <v>23</v>
      </c>
      <c r="C974" s="162" t="s">
        <v>1804</v>
      </c>
      <c r="D974" s="142">
        <v>4801220271</v>
      </c>
      <c r="E974" s="142">
        <v>80</v>
      </c>
      <c r="F974" s="51" t="str">
        <f t="shared" si="60"/>
        <v>Tốt</v>
      </c>
      <c r="G974" s="142">
        <v>82</v>
      </c>
      <c r="H974" s="51" t="str">
        <f t="shared" si="61"/>
        <v>Tốt</v>
      </c>
      <c r="I974" s="117">
        <f t="shared" si="59"/>
        <v>81</v>
      </c>
      <c r="J974" s="51" t="str">
        <f t="shared" si="62"/>
        <v>Tốt</v>
      </c>
      <c r="K974" s="111" t="s">
        <v>766</v>
      </c>
      <c r="L974" s="226"/>
      <c r="M974" s="16" t="s">
        <v>755</v>
      </c>
    </row>
    <row r="975" spans="1:13" s="16" customFormat="1" ht="18" customHeight="1" x14ac:dyDescent="0.25">
      <c r="A975" s="130">
        <v>968</v>
      </c>
      <c r="B975" s="119">
        <v>24</v>
      </c>
      <c r="C975" s="162" t="s">
        <v>1805</v>
      </c>
      <c r="D975" s="142">
        <v>4801220260</v>
      </c>
      <c r="E975" s="142">
        <v>80</v>
      </c>
      <c r="F975" s="51" t="str">
        <f t="shared" si="60"/>
        <v>Tốt</v>
      </c>
      <c r="G975" s="142">
        <v>82</v>
      </c>
      <c r="H975" s="51" t="str">
        <f t="shared" si="61"/>
        <v>Tốt</v>
      </c>
      <c r="I975" s="117">
        <f t="shared" si="59"/>
        <v>81</v>
      </c>
      <c r="J975" s="51" t="str">
        <f t="shared" si="62"/>
        <v>Tốt</v>
      </c>
      <c r="K975" s="111" t="s">
        <v>766</v>
      </c>
      <c r="L975" s="226"/>
      <c r="M975" s="16" t="s">
        <v>755</v>
      </c>
    </row>
    <row r="976" spans="1:13" s="16" customFormat="1" ht="18" customHeight="1" x14ac:dyDescent="0.25">
      <c r="A976" s="130">
        <v>969</v>
      </c>
      <c r="B976" s="144">
        <v>1</v>
      </c>
      <c r="C976" s="162" t="s">
        <v>923</v>
      </c>
      <c r="D976" s="142">
        <v>4801220174</v>
      </c>
      <c r="E976" s="142">
        <v>84</v>
      </c>
      <c r="F976" s="51" t="str">
        <f t="shared" ref="F976:F1020" si="63">IF(E976&gt;=90,"Xuất sắc",IF(AND(E976&lt;90,E976&gt;=80),"Tốt",IF(AND(E976&lt;80,E976&gt;=70),"Khá",IF(AND(E976&lt;70,E976&gt;=50),"Trung bình",IF(AND(E976&lt;50,E976&gt;=35),"Yếu",IF(AND(E976&lt;35,E976&gt;=1),"Kém",IF(AND(E976&lt;1),"Không xếp loại")))))))</f>
        <v>Tốt</v>
      </c>
      <c r="G976" s="142">
        <v>90</v>
      </c>
      <c r="H976" s="51" t="str">
        <f t="shared" ref="H976:H1163" si="64">IF(G976&gt;=90,"Xuất sắc",IF(AND(G976&lt;90,G976&gt;=80),"Tốt",IF(AND(G976&lt;80,G976&gt;=70),"Khá",IF(AND(G976&lt;70,G976&gt;=50),"Trung bình",IF(AND(G976&lt;50,G976&gt;=1),"Yếu",IF(AND(G976&lt;1),"Không xếp loại"))))))</f>
        <v>Xuất sắc</v>
      </c>
      <c r="I976" s="117">
        <f t="shared" ref="I976:I1169" si="65">(E976+G976)/2</f>
        <v>87</v>
      </c>
      <c r="J976" s="51" t="str">
        <f t="shared" ref="J976:J1163" si="66">IF(I976&gt;=90,"Xuất sắc",IF(AND(I976&lt;90,I976&gt;=80),"Tốt",IF(AND(I976&lt;80,I976&gt;=70),"Khá",IF(AND(I976&lt;70,I976&gt;=50),"Trung bình",IF(AND(I976&lt;50,I976&gt;=35),"Yếu",IF(AND(I976&lt;35,I976&gt;=1),"Kém",IF(AND(I976&lt;1),"Không xếp loại")))))))</f>
        <v>Tốt</v>
      </c>
      <c r="K976" s="111" t="s">
        <v>917</v>
      </c>
      <c r="L976" s="226"/>
      <c r="M976" s="16" t="s">
        <v>918</v>
      </c>
    </row>
    <row r="977" spans="1:13" s="16" customFormat="1" ht="18" customHeight="1" x14ac:dyDescent="0.25">
      <c r="A977" s="130">
        <v>970</v>
      </c>
      <c r="B977" s="144">
        <v>2</v>
      </c>
      <c r="C977" s="162" t="s">
        <v>1806</v>
      </c>
      <c r="D977" s="142">
        <v>4801220225</v>
      </c>
      <c r="E977" s="142">
        <v>85</v>
      </c>
      <c r="F977" s="51" t="str">
        <f t="shared" si="63"/>
        <v>Tốt</v>
      </c>
      <c r="G977" s="142">
        <v>87</v>
      </c>
      <c r="H977" s="51" t="str">
        <f t="shared" si="64"/>
        <v>Tốt</v>
      </c>
      <c r="I977" s="117">
        <f t="shared" si="65"/>
        <v>86</v>
      </c>
      <c r="J977" s="51" t="str">
        <f t="shared" si="66"/>
        <v>Tốt</v>
      </c>
      <c r="K977" s="111" t="s">
        <v>917</v>
      </c>
      <c r="L977" s="226"/>
      <c r="M977" s="16" t="s">
        <v>918</v>
      </c>
    </row>
    <row r="978" spans="1:13" s="16" customFormat="1" ht="18" customHeight="1" x14ac:dyDescent="0.25">
      <c r="A978" s="130">
        <v>971</v>
      </c>
      <c r="B978" s="144">
        <v>3</v>
      </c>
      <c r="C978" s="162" t="s">
        <v>1807</v>
      </c>
      <c r="D978" s="142">
        <v>4801220265</v>
      </c>
      <c r="E978" s="142">
        <v>82</v>
      </c>
      <c r="F978" s="51" t="str">
        <f t="shared" si="63"/>
        <v>Tốt</v>
      </c>
      <c r="G978" s="142">
        <v>84</v>
      </c>
      <c r="H978" s="51" t="str">
        <f t="shared" si="64"/>
        <v>Tốt</v>
      </c>
      <c r="I978" s="117">
        <f t="shared" si="65"/>
        <v>83</v>
      </c>
      <c r="J978" s="51" t="str">
        <f t="shared" si="66"/>
        <v>Tốt</v>
      </c>
      <c r="K978" s="111" t="s">
        <v>917</v>
      </c>
      <c r="L978" s="226"/>
      <c r="M978" s="16" t="s">
        <v>918</v>
      </c>
    </row>
    <row r="979" spans="1:13" s="16" customFormat="1" ht="18" customHeight="1" x14ac:dyDescent="0.25">
      <c r="A979" s="130">
        <v>972</v>
      </c>
      <c r="B979" s="144">
        <v>4</v>
      </c>
      <c r="C979" s="162" t="s">
        <v>1808</v>
      </c>
      <c r="D979" s="142">
        <v>4801220267</v>
      </c>
      <c r="E979" s="142">
        <v>90</v>
      </c>
      <c r="F979" s="51" t="str">
        <f t="shared" si="63"/>
        <v>Xuất sắc</v>
      </c>
      <c r="G979" s="142">
        <v>84</v>
      </c>
      <c r="H979" s="51" t="str">
        <f t="shared" si="64"/>
        <v>Tốt</v>
      </c>
      <c r="I979" s="117">
        <f t="shared" si="65"/>
        <v>87</v>
      </c>
      <c r="J979" s="51" t="str">
        <f t="shared" si="66"/>
        <v>Tốt</v>
      </c>
      <c r="K979" s="111" t="s">
        <v>917</v>
      </c>
      <c r="L979" s="226"/>
      <c r="M979" s="16" t="s">
        <v>918</v>
      </c>
    </row>
    <row r="980" spans="1:13" s="16" customFormat="1" ht="18" customHeight="1" x14ac:dyDescent="0.25">
      <c r="A980" s="130">
        <v>973</v>
      </c>
      <c r="B980" s="144">
        <v>5</v>
      </c>
      <c r="C980" s="162" t="s">
        <v>1809</v>
      </c>
      <c r="D980" s="142">
        <v>4801220256</v>
      </c>
      <c r="E980" s="142">
        <v>86</v>
      </c>
      <c r="F980" s="51" t="str">
        <f t="shared" si="63"/>
        <v>Tốt</v>
      </c>
      <c r="G980" s="142">
        <v>89</v>
      </c>
      <c r="H980" s="51" t="str">
        <f t="shared" si="64"/>
        <v>Tốt</v>
      </c>
      <c r="I980" s="117">
        <f t="shared" si="65"/>
        <v>87.5</v>
      </c>
      <c r="J980" s="51" t="str">
        <f t="shared" si="66"/>
        <v>Tốt</v>
      </c>
      <c r="K980" s="111" t="s">
        <v>917</v>
      </c>
      <c r="L980" s="226"/>
      <c r="M980" s="16" t="s">
        <v>918</v>
      </c>
    </row>
    <row r="981" spans="1:13" s="16" customFormat="1" ht="18" customHeight="1" x14ac:dyDescent="0.25">
      <c r="A981" s="130">
        <v>974</v>
      </c>
      <c r="B981" s="144">
        <v>6</v>
      </c>
      <c r="C981" s="162" t="s">
        <v>1810</v>
      </c>
      <c r="D981" s="142">
        <v>4801220084</v>
      </c>
      <c r="E981" s="142">
        <v>89</v>
      </c>
      <c r="F981" s="51" t="str">
        <f t="shared" si="63"/>
        <v>Tốt</v>
      </c>
      <c r="G981" s="142">
        <v>88</v>
      </c>
      <c r="H981" s="51" t="str">
        <f t="shared" si="64"/>
        <v>Tốt</v>
      </c>
      <c r="I981" s="117">
        <f t="shared" si="65"/>
        <v>88.5</v>
      </c>
      <c r="J981" s="51" t="str">
        <f t="shared" si="66"/>
        <v>Tốt</v>
      </c>
      <c r="K981" s="111" t="s">
        <v>917</v>
      </c>
      <c r="L981" s="226"/>
      <c r="M981" s="16" t="s">
        <v>918</v>
      </c>
    </row>
    <row r="982" spans="1:13" s="16" customFormat="1" ht="18" customHeight="1" x14ac:dyDescent="0.25">
      <c r="A982" s="130">
        <v>975</v>
      </c>
      <c r="B982" s="144">
        <v>7</v>
      </c>
      <c r="C982" s="162" t="s">
        <v>1811</v>
      </c>
      <c r="D982" s="142">
        <v>4801220457</v>
      </c>
      <c r="E982" s="142">
        <v>84</v>
      </c>
      <c r="F982" s="51" t="str">
        <f t="shared" si="63"/>
        <v>Tốt</v>
      </c>
      <c r="G982" s="142">
        <v>89</v>
      </c>
      <c r="H982" s="51" t="str">
        <f t="shared" si="64"/>
        <v>Tốt</v>
      </c>
      <c r="I982" s="117">
        <f t="shared" si="65"/>
        <v>86.5</v>
      </c>
      <c r="J982" s="51" t="str">
        <f t="shared" si="66"/>
        <v>Tốt</v>
      </c>
      <c r="K982" s="111" t="s">
        <v>917</v>
      </c>
      <c r="L982" s="226"/>
      <c r="M982" s="16" t="s">
        <v>918</v>
      </c>
    </row>
    <row r="983" spans="1:13" s="16" customFormat="1" ht="18" customHeight="1" x14ac:dyDescent="0.25">
      <c r="A983" s="130">
        <v>976</v>
      </c>
      <c r="B983" s="144">
        <v>8</v>
      </c>
      <c r="C983" s="162" t="s">
        <v>1812</v>
      </c>
      <c r="D983" s="142">
        <v>4801220467</v>
      </c>
      <c r="E983" s="142">
        <v>84</v>
      </c>
      <c r="F983" s="51" t="str">
        <f t="shared" si="63"/>
        <v>Tốt</v>
      </c>
      <c r="G983" s="142">
        <v>86</v>
      </c>
      <c r="H983" s="51" t="str">
        <f t="shared" si="64"/>
        <v>Tốt</v>
      </c>
      <c r="I983" s="117">
        <f t="shared" si="65"/>
        <v>85</v>
      </c>
      <c r="J983" s="51" t="str">
        <f t="shared" si="66"/>
        <v>Tốt</v>
      </c>
      <c r="K983" s="111" t="s">
        <v>917</v>
      </c>
      <c r="L983" s="226"/>
      <c r="M983" s="16" t="s">
        <v>918</v>
      </c>
    </row>
    <row r="984" spans="1:13" s="16" customFormat="1" ht="18" customHeight="1" x14ac:dyDescent="0.25">
      <c r="A984" s="130">
        <v>977</v>
      </c>
      <c r="B984" s="144">
        <v>9</v>
      </c>
      <c r="C984" s="162" t="s">
        <v>1813</v>
      </c>
      <c r="D984" s="142">
        <v>4801220214</v>
      </c>
      <c r="E984" s="142">
        <v>85</v>
      </c>
      <c r="F984" s="51" t="str">
        <f t="shared" si="63"/>
        <v>Tốt</v>
      </c>
      <c r="G984" s="142">
        <v>87</v>
      </c>
      <c r="H984" s="51" t="str">
        <f t="shared" si="64"/>
        <v>Tốt</v>
      </c>
      <c r="I984" s="117">
        <f t="shared" si="65"/>
        <v>86</v>
      </c>
      <c r="J984" s="51" t="str">
        <f t="shared" si="66"/>
        <v>Tốt</v>
      </c>
      <c r="K984" s="111" t="s">
        <v>917</v>
      </c>
      <c r="L984" s="226"/>
      <c r="M984" s="16" t="s">
        <v>918</v>
      </c>
    </row>
    <row r="985" spans="1:13" s="16" customFormat="1" ht="18" customHeight="1" x14ac:dyDescent="0.25">
      <c r="A985" s="130">
        <v>978</v>
      </c>
      <c r="B985" s="144">
        <v>10</v>
      </c>
      <c r="C985" s="162" t="s">
        <v>1814</v>
      </c>
      <c r="D985" s="142">
        <v>4801220253</v>
      </c>
      <c r="E985" s="142">
        <v>86</v>
      </c>
      <c r="F985" s="51" t="str">
        <f t="shared" si="63"/>
        <v>Tốt</v>
      </c>
      <c r="G985" s="142">
        <v>88</v>
      </c>
      <c r="H985" s="51" t="str">
        <f t="shared" si="64"/>
        <v>Tốt</v>
      </c>
      <c r="I985" s="117">
        <f t="shared" si="65"/>
        <v>87</v>
      </c>
      <c r="J985" s="51" t="str">
        <f t="shared" si="66"/>
        <v>Tốt</v>
      </c>
      <c r="K985" s="111" t="s">
        <v>917</v>
      </c>
      <c r="L985" s="226"/>
      <c r="M985" s="16" t="s">
        <v>918</v>
      </c>
    </row>
    <row r="986" spans="1:13" s="16" customFormat="1" ht="18" customHeight="1" x14ac:dyDescent="0.25">
      <c r="A986" s="130">
        <v>979</v>
      </c>
      <c r="B986" s="144">
        <v>11</v>
      </c>
      <c r="C986" s="162" t="s">
        <v>1815</v>
      </c>
      <c r="D986" s="142">
        <v>4801220381</v>
      </c>
      <c r="E986" s="142">
        <v>80</v>
      </c>
      <c r="F986" s="51" t="str">
        <f t="shared" si="63"/>
        <v>Tốt</v>
      </c>
      <c r="G986" s="142">
        <v>82</v>
      </c>
      <c r="H986" s="51" t="str">
        <f t="shared" si="64"/>
        <v>Tốt</v>
      </c>
      <c r="I986" s="117">
        <f t="shared" si="65"/>
        <v>81</v>
      </c>
      <c r="J986" s="51" t="str">
        <f t="shared" si="66"/>
        <v>Tốt</v>
      </c>
      <c r="K986" s="111" t="s">
        <v>917</v>
      </c>
      <c r="L986" s="226"/>
      <c r="M986" s="16" t="s">
        <v>918</v>
      </c>
    </row>
    <row r="987" spans="1:13" s="16" customFormat="1" ht="18" customHeight="1" x14ac:dyDescent="0.25">
      <c r="A987" s="130">
        <v>980</v>
      </c>
      <c r="B987" s="144">
        <v>12</v>
      </c>
      <c r="C987" s="162" t="s">
        <v>1816</v>
      </c>
      <c r="D987" s="142">
        <v>4801220058</v>
      </c>
      <c r="E987" s="142">
        <v>84</v>
      </c>
      <c r="F987" s="51" t="str">
        <f t="shared" si="63"/>
        <v>Tốt</v>
      </c>
      <c r="G987" s="142">
        <v>86</v>
      </c>
      <c r="H987" s="51" t="str">
        <f t="shared" si="64"/>
        <v>Tốt</v>
      </c>
      <c r="I987" s="117">
        <f t="shared" si="65"/>
        <v>85</v>
      </c>
      <c r="J987" s="51" t="str">
        <f t="shared" si="66"/>
        <v>Tốt</v>
      </c>
      <c r="K987" s="111" t="s">
        <v>917</v>
      </c>
      <c r="L987" s="226"/>
      <c r="M987" s="16" t="s">
        <v>918</v>
      </c>
    </row>
    <row r="988" spans="1:13" s="16" customFormat="1" ht="18" customHeight="1" x14ac:dyDescent="0.25">
      <c r="A988" s="130">
        <v>981</v>
      </c>
      <c r="B988" s="144">
        <v>13</v>
      </c>
      <c r="C988" s="162" t="s">
        <v>144</v>
      </c>
      <c r="D988" s="142">
        <v>4801220272</v>
      </c>
      <c r="E988" s="142">
        <v>84</v>
      </c>
      <c r="F988" s="51" t="str">
        <f t="shared" si="63"/>
        <v>Tốt</v>
      </c>
      <c r="G988" s="142">
        <v>86</v>
      </c>
      <c r="H988" s="51" t="str">
        <f t="shared" si="64"/>
        <v>Tốt</v>
      </c>
      <c r="I988" s="117">
        <f t="shared" si="65"/>
        <v>85</v>
      </c>
      <c r="J988" s="51" t="str">
        <f t="shared" si="66"/>
        <v>Tốt</v>
      </c>
      <c r="K988" s="111" t="s">
        <v>917</v>
      </c>
      <c r="L988" s="226"/>
      <c r="M988" s="16" t="s">
        <v>918</v>
      </c>
    </row>
    <row r="989" spans="1:13" s="16" customFormat="1" ht="18" customHeight="1" x14ac:dyDescent="0.25">
      <c r="A989" s="130">
        <v>982</v>
      </c>
      <c r="B989" s="119">
        <v>14</v>
      </c>
      <c r="C989" s="120" t="s">
        <v>1817</v>
      </c>
      <c r="D989" s="123">
        <v>4801220064</v>
      </c>
      <c r="E989" s="123">
        <v>83</v>
      </c>
      <c r="F989" s="51" t="str">
        <f t="shared" si="63"/>
        <v>Tốt</v>
      </c>
      <c r="G989" s="123">
        <v>70</v>
      </c>
      <c r="H989" s="51" t="str">
        <f t="shared" si="64"/>
        <v>Khá</v>
      </c>
      <c r="I989" s="117">
        <f t="shared" si="65"/>
        <v>76.5</v>
      </c>
      <c r="J989" s="51" t="str">
        <f t="shared" si="66"/>
        <v>Khá</v>
      </c>
      <c r="K989" s="111" t="s">
        <v>917</v>
      </c>
      <c r="L989" s="226"/>
      <c r="M989" s="16" t="s">
        <v>918</v>
      </c>
    </row>
    <row r="990" spans="1:13" s="16" customFormat="1" ht="18" customHeight="1" x14ac:dyDescent="0.25">
      <c r="A990" s="130">
        <v>983</v>
      </c>
      <c r="B990" s="119">
        <v>15</v>
      </c>
      <c r="C990" s="120" t="s">
        <v>1818</v>
      </c>
      <c r="D990" s="123">
        <v>4801220126</v>
      </c>
      <c r="E990" s="123">
        <v>92</v>
      </c>
      <c r="F990" s="51" t="str">
        <f t="shared" si="63"/>
        <v>Xuất sắc</v>
      </c>
      <c r="G990" s="123">
        <v>94</v>
      </c>
      <c r="H990" s="51" t="str">
        <f t="shared" si="64"/>
        <v>Xuất sắc</v>
      </c>
      <c r="I990" s="117">
        <f t="shared" si="65"/>
        <v>93</v>
      </c>
      <c r="J990" s="51" t="str">
        <f t="shared" si="66"/>
        <v>Xuất sắc</v>
      </c>
      <c r="K990" s="111" t="s">
        <v>917</v>
      </c>
      <c r="L990" s="226"/>
      <c r="M990" s="16" t="s">
        <v>918</v>
      </c>
    </row>
    <row r="991" spans="1:13" s="16" customFormat="1" ht="18" customHeight="1" x14ac:dyDescent="0.25">
      <c r="A991" s="130">
        <v>984</v>
      </c>
      <c r="B991" s="119">
        <v>16</v>
      </c>
      <c r="C991" s="120" t="s">
        <v>1819</v>
      </c>
      <c r="D991" s="123">
        <v>4801220213</v>
      </c>
      <c r="E991" s="123">
        <v>86</v>
      </c>
      <c r="F991" s="51" t="str">
        <f t="shared" si="63"/>
        <v>Tốt</v>
      </c>
      <c r="G991" s="123">
        <v>88</v>
      </c>
      <c r="H991" s="51" t="str">
        <f t="shared" si="64"/>
        <v>Tốt</v>
      </c>
      <c r="I991" s="117">
        <f t="shared" si="65"/>
        <v>87</v>
      </c>
      <c r="J991" s="51" t="str">
        <f t="shared" si="66"/>
        <v>Tốt</v>
      </c>
      <c r="K991" s="111" t="s">
        <v>917</v>
      </c>
      <c r="L991" s="226"/>
      <c r="M991" s="16" t="s">
        <v>918</v>
      </c>
    </row>
    <row r="992" spans="1:13" s="16" customFormat="1" ht="18" customHeight="1" x14ac:dyDescent="0.25">
      <c r="A992" s="130">
        <v>985</v>
      </c>
      <c r="B992" s="119">
        <v>17</v>
      </c>
      <c r="C992" s="120" t="s">
        <v>1820</v>
      </c>
      <c r="D992" s="123">
        <v>4801220291</v>
      </c>
      <c r="E992" s="123">
        <v>79</v>
      </c>
      <c r="F992" s="51" t="str">
        <f t="shared" si="63"/>
        <v>Khá</v>
      </c>
      <c r="G992" s="123">
        <v>79</v>
      </c>
      <c r="H992" s="51" t="str">
        <f t="shared" si="64"/>
        <v>Khá</v>
      </c>
      <c r="I992" s="117">
        <f t="shared" si="65"/>
        <v>79</v>
      </c>
      <c r="J992" s="51" t="str">
        <f t="shared" si="66"/>
        <v>Khá</v>
      </c>
      <c r="K992" s="111" t="s">
        <v>917</v>
      </c>
      <c r="L992" s="226"/>
      <c r="M992" s="16" t="s">
        <v>918</v>
      </c>
    </row>
    <row r="993" spans="1:13" s="16" customFormat="1" ht="18" customHeight="1" x14ac:dyDescent="0.25">
      <c r="A993" s="130">
        <v>986</v>
      </c>
      <c r="B993" s="119">
        <v>18</v>
      </c>
      <c r="C993" s="120" t="s">
        <v>1821</v>
      </c>
      <c r="D993" s="123">
        <v>4801220322</v>
      </c>
      <c r="E993" s="123">
        <v>85</v>
      </c>
      <c r="F993" s="51" t="str">
        <f t="shared" si="63"/>
        <v>Tốt</v>
      </c>
      <c r="G993" s="123">
        <v>87</v>
      </c>
      <c r="H993" s="51" t="str">
        <f t="shared" si="64"/>
        <v>Tốt</v>
      </c>
      <c r="I993" s="117">
        <f t="shared" si="65"/>
        <v>86</v>
      </c>
      <c r="J993" s="51" t="str">
        <f t="shared" si="66"/>
        <v>Tốt</v>
      </c>
      <c r="K993" s="111" t="s">
        <v>917</v>
      </c>
      <c r="L993" s="226"/>
      <c r="M993" s="16" t="s">
        <v>918</v>
      </c>
    </row>
    <row r="994" spans="1:13" s="16" customFormat="1" ht="18" customHeight="1" x14ac:dyDescent="0.25">
      <c r="A994" s="130">
        <v>987</v>
      </c>
      <c r="B994" s="119">
        <v>19</v>
      </c>
      <c r="C994" s="120" t="s">
        <v>1822</v>
      </c>
      <c r="D994" s="123">
        <v>4801220182</v>
      </c>
      <c r="E994" s="123">
        <v>84</v>
      </c>
      <c r="F994" s="51" t="str">
        <f t="shared" si="63"/>
        <v>Tốt</v>
      </c>
      <c r="G994" s="123">
        <v>86</v>
      </c>
      <c r="H994" s="51" t="str">
        <f t="shared" si="64"/>
        <v>Tốt</v>
      </c>
      <c r="I994" s="117">
        <f t="shared" si="65"/>
        <v>85</v>
      </c>
      <c r="J994" s="51" t="str">
        <f t="shared" si="66"/>
        <v>Tốt</v>
      </c>
      <c r="K994" s="111" t="s">
        <v>917</v>
      </c>
      <c r="L994" s="226"/>
      <c r="M994" s="16" t="s">
        <v>918</v>
      </c>
    </row>
    <row r="995" spans="1:13" s="16" customFormat="1" ht="18" customHeight="1" x14ac:dyDescent="0.25">
      <c r="A995" s="130">
        <v>988</v>
      </c>
      <c r="B995" s="119">
        <v>20</v>
      </c>
      <c r="C995" s="120" t="s">
        <v>1823</v>
      </c>
      <c r="D995" s="123">
        <v>4801220096</v>
      </c>
      <c r="E995" s="123">
        <v>79</v>
      </c>
      <c r="F995" s="51" t="str">
        <f t="shared" si="63"/>
        <v>Khá</v>
      </c>
      <c r="G995" s="123">
        <v>81</v>
      </c>
      <c r="H995" s="51" t="str">
        <f t="shared" si="64"/>
        <v>Tốt</v>
      </c>
      <c r="I995" s="117">
        <f t="shared" si="65"/>
        <v>80</v>
      </c>
      <c r="J995" s="51" t="str">
        <f t="shared" si="66"/>
        <v>Tốt</v>
      </c>
      <c r="K995" s="111" t="s">
        <v>917</v>
      </c>
      <c r="L995" s="226"/>
      <c r="M995" s="16" t="s">
        <v>918</v>
      </c>
    </row>
    <row r="996" spans="1:13" s="16" customFormat="1" ht="18" customHeight="1" x14ac:dyDescent="0.25">
      <c r="A996" s="130">
        <v>989</v>
      </c>
      <c r="B996" s="119">
        <v>21</v>
      </c>
      <c r="C996" s="120" t="s">
        <v>1824</v>
      </c>
      <c r="D996" s="123">
        <v>4801220240</v>
      </c>
      <c r="E996" s="123">
        <v>80</v>
      </c>
      <c r="F996" s="51" t="str">
        <f t="shared" si="63"/>
        <v>Tốt</v>
      </c>
      <c r="G996" s="123">
        <v>82</v>
      </c>
      <c r="H996" s="51" t="str">
        <f t="shared" si="64"/>
        <v>Tốt</v>
      </c>
      <c r="I996" s="117">
        <f t="shared" si="65"/>
        <v>81</v>
      </c>
      <c r="J996" s="51" t="str">
        <f t="shared" si="66"/>
        <v>Tốt</v>
      </c>
      <c r="K996" s="111" t="s">
        <v>917</v>
      </c>
      <c r="L996" s="226"/>
      <c r="M996" s="16" t="s">
        <v>918</v>
      </c>
    </row>
    <row r="997" spans="1:13" s="16" customFormat="1" ht="18" customHeight="1" x14ac:dyDescent="0.25">
      <c r="A997" s="130">
        <v>990</v>
      </c>
      <c r="B997" s="119">
        <v>22</v>
      </c>
      <c r="C997" s="120" t="s">
        <v>1825</v>
      </c>
      <c r="D997" s="123">
        <v>4801220173</v>
      </c>
      <c r="E997" s="123">
        <v>85</v>
      </c>
      <c r="F997" s="51" t="str">
        <f t="shared" si="63"/>
        <v>Tốt</v>
      </c>
      <c r="G997" s="123">
        <v>87</v>
      </c>
      <c r="H997" s="51" t="str">
        <f t="shared" si="64"/>
        <v>Tốt</v>
      </c>
      <c r="I997" s="117">
        <f t="shared" si="65"/>
        <v>86</v>
      </c>
      <c r="J997" s="51" t="str">
        <f t="shared" si="66"/>
        <v>Tốt</v>
      </c>
      <c r="K997" s="111" t="s">
        <v>917</v>
      </c>
      <c r="L997" s="226"/>
      <c r="M997" s="16" t="s">
        <v>918</v>
      </c>
    </row>
    <row r="998" spans="1:13" s="16" customFormat="1" ht="18" customHeight="1" x14ac:dyDescent="0.25">
      <c r="A998" s="130">
        <v>991</v>
      </c>
      <c r="B998" s="119">
        <v>23</v>
      </c>
      <c r="C998" s="120" t="s">
        <v>1826</v>
      </c>
      <c r="D998" s="123">
        <v>4801220356</v>
      </c>
      <c r="E998" s="123">
        <v>84</v>
      </c>
      <c r="F998" s="51" t="str">
        <f t="shared" si="63"/>
        <v>Tốt</v>
      </c>
      <c r="G998" s="123">
        <v>86</v>
      </c>
      <c r="H998" s="51" t="str">
        <f t="shared" si="64"/>
        <v>Tốt</v>
      </c>
      <c r="I998" s="117">
        <f t="shared" si="65"/>
        <v>85</v>
      </c>
      <c r="J998" s="51" t="str">
        <f t="shared" si="66"/>
        <v>Tốt</v>
      </c>
      <c r="K998" s="111" t="s">
        <v>917</v>
      </c>
      <c r="L998" s="226"/>
      <c r="M998" s="16" t="s">
        <v>918</v>
      </c>
    </row>
    <row r="999" spans="1:13" s="16" customFormat="1" ht="18" customHeight="1" x14ac:dyDescent="0.25">
      <c r="A999" s="130">
        <v>992</v>
      </c>
      <c r="B999" s="119">
        <v>24</v>
      </c>
      <c r="C999" s="120" t="s">
        <v>1827</v>
      </c>
      <c r="D999" s="123">
        <v>4801220314</v>
      </c>
      <c r="E999" s="123">
        <v>80</v>
      </c>
      <c r="F999" s="51" t="str">
        <f t="shared" si="63"/>
        <v>Tốt</v>
      </c>
      <c r="G999" s="123">
        <v>79</v>
      </c>
      <c r="H999" s="51" t="str">
        <f t="shared" si="64"/>
        <v>Khá</v>
      </c>
      <c r="I999" s="117">
        <v>80</v>
      </c>
      <c r="J999" s="51" t="str">
        <f t="shared" si="66"/>
        <v>Tốt</v>
      </c>
      <c r="K999" s="111" t="s">
        <v>917</v>
      </c>
      <c r="L999" s="226"/>
      <c r="M999" s="16" t="s">
        <v>918</v>
      </c>
    </row>
    <row r="1000" spans="1:13" s="16" customFormat="1" ht="18" customHeight="1" x14ac:dyDescent="0.25">
      <c r="A1000" s="130">
        <v>993</v>
      </c>
      <c r="B1000" s="119">
        <v>25</v>
      </c>
      <c r="C1000" s="120" t="s">
        <v>1828</v>
      </c>
      <c r="D1000" s="123">
        <v>4801220409</v>
      </c>
      <c r="E1000" s="123">
        <v>86</v>
      </c>
      <c r="F1000" s="51" t="str">
        <f t="shared" si="63"/>
        <v>Tốt</v>
      </c>
      <c r="G1000" s="123">
        <v>88</v>
      </c>
      <c r="H1000" s="51" t="str">
        <f t="shared" si="64"/>
        <v>Tốt</v>
      </c>
      <c r="I1000" s="117">
        <f t="shared" si="65"/>
        <v>87</v>
      </c>
      <c r="J1000" s="51" t="str">
        <f t="shared" si="66"/>
        <v>Tốt</v>
      </c>
      <c r="K1000" s="111" t="s">
        <v>917</v>
      </c>
      <c r="L1000" s="226"/>
      <c r="M1000" s="16" t="s">
        <v>918</v>
      </c>
    </row>
    <row r="1001" spans="1:13" s="16" customFormat="1" ht="18" customHeight="1" x14ac:dyDescent="0.25">
      <c r="A1001" s="130">
        <v>994</v>
      </c>
      <c r="B1001" s="119">
        <v>26</v>
      </c>
      <c r="C1001" s="120" t="s">
        <v>1829</v>
      </c>
      <c r="D1001" s="123">
        <v>4801220389</v>
      </c>
      <c r="E1001" s="123">
        <v>80</v>
      </c>
      <c r="F1001" s="51" t="str">
        <f t="shared" si="63"/>
        <v>Tốt</v>
      </c>
      <c r="G1001" s="123">
        <v>82</v>
      </c>
      <c r="H1001" s="51" t="str">
        <f t="shared" si="64"/>
        <v>Tốt</v>
      </c>
      <c r="I1001" s="117">
        <f t="shared" si="65"/>
        <v>81</v>
      </c>
      <c r="J1001" s="51" t="str">
        <f t="shared" si="66"/>
        <v>Tốt</v>
      </c>
      <c r="K1001" s="111" t="s">
        <v>917</v>
      </c>
      <c r="L1001" s="226"/>
      <c r="M1001" s="16" t="s">
        <v>918</v>
      </c>
    </row>
    <row r="1002" spans="1:13" s="16" customFormat="1" ht="18" customHeight="1" x14ac:dyDescent="0.25">
      <c r="A1002" s="130">
        <v>995</v>
      </c>
      <c r="B1002" s="119">
        <v>27</v>
      </c>
      <c r="C1002" s="120" t="s">
        <v>1830</v>
      </c>
      <c r="D1002" s="123">
        <v>4801220024</v>
      </c>
      <c r="E1002" s="123">
        <v>84</v>
      </c>
      <c r="F1002" s="51" t="str">
        <f t="shared" si="63"/>
        <v>Tốt</v>
      </c>
      <c r="G1002" s="123">
        <v>86</v>
      </c>
      <c r="H1002" s="51" t="str">
        <f t="shared" si="64"/>
        <v>Tốt</v>
      </c>
      <c r="I1002" s="117">
        <f t="shared" si="65"/>
        <v>85</v>
      </c>
      <c r="J1002" s="51" t="str">
        <f t="shared" si="66"/>
        <v>Tốt</v>
      </c>
      <c r="K1002" s="111" t="s">
        <v>917</v>
      </c>
      <c r="L1002" s="226"/>
      <c r="M1002" s="16" t="s">
        <v>918</v>
      </c>
    </row>
    <row r="1003" spans="1:13" s="16" customFormat="1" ht="18" customHeight="1" x14ac:dyDescent="0.25">
      <c r="A1003" s="130">
        <v>996</v>
      </c>
      <c r="B1003" s="119">
        <v>28</v>
      </c>
      <c r="C1003" s="120" t="s">
        <v>1831</v>
      </c>
      <c r="D1003" s="123">
        <v>4801220450</v>
      </c>
      <c r="E1003" s="123">
        <v>85</v>
      </c>
      <c r="F1003" s="51" t="str">
        <f t="shared" si="63"/>
        <v>Tốt</v>
      </c>
      <c r="G1003" s="123">
        <v>87</v>
      </c>
      <c r="H1003" s="51" t="str">
        <f t="shared" si="64"/>
        <v>Tốt</v>
      </c>
      <c r="I1003" s="117">
        <f t="shared" si="65"/>
        <v>86</v>
      </c>
      <c r="J1003" s="51" t="str">
        <f t="shared" si="66"/>
        <v>Tốt</v>
      </c>
      <c r="K1003" s="111" t="s">
        <v>917</v>
      </c>
      <c r="L1003" s="226"/>
      <c r="M1003" s="16" t="s">
        <v>918</v>
      </c>
    </row>
    <row r="1004" spans="1:13" s="16" customFormat="1" ht="18" customHeight="1" x14ac:dyDescent="0.25">
      <c r="A1004" s="130">
        <v>997</v>
      </c>
      <c r="B1004" s="119">
        <v>29</v>
      </c>
      <c r="C1004" s="120" t="s">
        <v>1832</v>
      </c>
      <c r="D1004" s="123">
        <v>4801220376</v>
      </c>
      <c r="E1004" s="123">
        <v>79</v>
      </c>
      <c r="F1004" s="51" t="str">
        <f t="shared" si="63"/>
        <v>Khá</v>
      </c>
      <c r="G1004" s="123">
        <v>81</v>
      </c>
      <c r="H1004" s="51" t="str">
        <f t="shared" si="64"/>
        <v>Tốt</v>
      </c>
      <c r="I1004" s="117">
        <f t="shared" si="65"/>
        <v>80</v>
      </c>
      <c r="J1004" s="51" t="str">
        <f t="shared" si="66"/>
        <v>Tốt</v>
      </c>
      <c r="K1004" s="111" t="s">
        <v>917</v>
      </c>
      <c r="L1004" s="226"/>
      <c r="M1004" s="16" t="s">
        <v>918</v>
      </c>
    </row>
    <row r="1005" spans="1:13" s="16" customFormat="1" ht="18" customHeight="1" x14ac:dyDescent="0.25">
      <c r="A1005" s="130">
        <v>998</v>
      </c>
      <c r="B1005" s="119">
        <v>30</v>
      </c>
      <c r="C1005" s="120" t="s">
        <v>128</v>
      </c>
      <c r="D1005" s="123">
        <v>4801220438</v>
      </c>
      <c r="E1005" s="123">
        <v>85</v>
      </c>
      <c r="F1005" s="51" t="str">
        <f t="shared" si="63"/>
        <v>Tốt</v>
      </c>
      <c r="G1005" s="123">
        <v>87</v>
      </c>
      <c r="H1005" s="51" t="str">
        <f t="shared" si="64"/>
        <v>Tốt</v>
      </c>
      <c r="I1005" s="117">
        <f t="shared" si="65"/>
        <v>86</v>
      </c>
      <c r="J1005" s="51" t="str">
        <f t="shared" si="66"/>
        <v>Tốt</v>
      </c>
      <c r="K1005" s="111" t="s">
        <v>917</v>
      </c>
      <c r="L1005" s="226"/>
      <c r="M1005" s="16" t="s">
        <v>918</v>
      </c>
    </row>
    <row r="1006" spans="1:13" s="16" customFormat="1" ht="18" customHeight="1" x14ac:dyDescent="0.25">
      <c r="A1006" s="130">
        <v>999</v>
      </c>
      <c r="B1006" s="119">
        <v>31</v>
      </c>
      <c r="C1006" s="120" t="s">
        <v>1833</v>
      </c>
      <c r="D1006" s="123">
        <v>4801220013</v>
      </c>
      <c r="E1006" s="123">
        <v>88</v>
      </c>
      <c r="F1006" s="51" t="str">
        <f t="shared" si="63"/>
        <v>Tốt</v>
      </c>
      <c r="G1006" s="123">
        <v>89</v>
      </c>
      <c r="H1006" s="51" t="str">
        <f t="shared" si="64"/>
        <v>Tốt</v>
      </c>
      <c r="I1006" s="117">
        <f t="shared" si="65"/>
        <v>88.5</v>
      </c>
      <c r="J1006" s="51" t="str">
        <f t="shared" si="66"/>
        <v>Tốt</v>
      </c>
      <c r="K1006" s="111" t="s">
        <v>917</v>
      </c>
      <c r="L1006" s="226"/>
      <c r="M1006" s="16" t="s">
        <v>918</v>
      </c>
    </row>
    <row r="1007" spans="1:13" s="16" customFormat="1" ht="18" customHeight="1" x14ac:dyDescent="0.25">
      <c r="A1007" s="130">
        <v>1000</v>
      </c>
      <c r="B1007" s="119">
        <v>32</v>
      </c>
      <c r="C1007" s="120" t="s">
        <v>1834</v>
      </c>
      <c r="D1007" s="123">
        <v>4801220329</v>
      </c>
      <c r="E1007" s="123">
        <v>85</v>
      </c>
      <c r="F1007" s="51" t="str">
        <f t="shared" si="63"/>
        <v>Tốt</v>
      </c>
      <c r="G1007" s="123">
        <v>87</v>
      </c>
      <c r="H1007" s="51" t="str">
        <f t="shared" si="64"/>
        <v>Tốt</v>
      </c>
      <c r="I1007" s="117">
        <f t="shared" si="65"/>
        <v>86</v>
      </c>
      <c r="J1007" s="51" t="str">
        <f t="shared" si="66"/>
        <v>Tốt</v>
      </c>
      <c r="K1007" s="111" t="s">
        <v>917</v>
      </c>
      <c r="L1007" s="226"/>
      <c r="M1007" s="16" t="s">
        <v>918</v>
      </c>
    </row>
    <row r="1008" spans="1:13" s="16" customFormat="1" ht="18" customHeight="1" x14ac:dyDescent="0.25">
      <c r="A1008" s="130">
        <v>1001</v>
      </c>
      <c r="B1008" s="119">
        <v>33</v>
      </c>
      <c r="C1008" s="120" t="s">
        <v>1835</v>
      </c>
      <c r="D1008" s="123">
        <v>4801220212</v>
      </c>
      <c r="E1008" s="123">
        <v>86</v>
      </c>
      <c r="F1008" s="51" t="str">
        <f t="shared" si="63"/>
        <v>Tốt</v>
      </c>
      <c r="G1008" s="123">
        <v>88</v>
      </c>
      <c r="H1008" s="51" t="str">
        <f t="shared" si="64"/>
        <v>Tốt</v>
      </c>
      <c r="I1008" s="117">
        <f t="shared" si="65"/>
        <v>87</v>
      </c>
      <c r="J1008" s="51" t="str">
        <f t="shared" si="66"/>
        <v>Tốt</v>
      </c>
      <c r="K1008" s="111" t="s">
        <v>917</v>
      </c>
      <c r="L1008" s="226"/>
      <c r="M1008" s="16" t="s">
        <v>918</v>
      </c>
    </row>
    <row r="1009" spans="1:13" s="16" customFormat="1" ht="18" customHeight="1" x14ac:dyDescent="0.25">
      <c r="A1009" s="130">
        <v>1002</v>
      </c>
      <c r="B1009" s="119">
        <v>1</v>
      </c>
      <c r="C1009" s="120" t="s">
        <v>1807</v>
      </c>
      <c r="D1009" s="123">
        <v>4801220090</v>
      </c>
      <c r="E1009" s="123">
        <v>87</v>
      </c>
      <c r="F1009" s="51" t="str">
        <f t="shared" si="63"/>
        <v>Tốt</v>
      </c>
      <c r="G1009" s="123">
        <v>87</v>
      </c>
      <c r="H1009" s="51" t="str">
        <f t="shared" si="64"/>
        <v>Tốt</v>
      </c>
      <c r="I1009" s="117">
        <f t="shared" si="65"/>
        <v>87</v>
      </c>
      <c r="J1009" s="51" t="str">
        <f t="shared" si="66"/>
        <v>Tốt</v>
      </c>
      <c r="K1009" s="122" t="s">
        <v>919</v>
      </c>
      <c r="L1009" s="227"/>
      <c r="M1009" s="16" t="s">
        <v>918</v>
      </c>
    </row>
    <row r="1010" spans="1:13" s="16" customFormat="1" ht="18" customHeight="1" x14ac:dyDescent="0.25">
      <c r="A1010" s="130">
        <v>1003</v>
      </c>
      <c r="B1010" s="119">
        <v>2</v>
      </c>
      <c r="C1010" s="120" t="s">
        <v>1836</v>
      </c>
      <c r="D1010" s="123">
        <v>4801220003</v>
      </c>
      <c r="E1010" s="123">
        <v>88</v>
      </c>
      <c r="F1010" s="51" t="str">
        <f t="shared" si="63"/>
        <v>Tốt</v>
      </c>
      <c r="G1010" s="123">
        <v>88</v>
      </c>
      <c r="H1010" s="51" t="str">
        <f t="shared" si="64"/>
        <v>Tốt</v>
      </c>
      <c r="I1010" s="117">
        <f t="shared" si="65"/>
        <v>88</v>
      </c>
      <c r="J1010" s="51" t="str">
        <f t="shared" si="66"/>
        <v>Tốt</v>
      </c>
      <c r="K1010" s="122" t="s">
        <v>919</v>
      </c>
      <c r="L1010" s="227"/>
      <c r="M1010" s="16" t="s">
        <v>918</v>
      </c>
    </row>
    <row r="1011" spans="1:13" s="16" customFormat="1" ht="18" customHeight="1" x14ac:dyDescent="0.25">
      <c r="A1011" s="130">
        <v>1004</v>
      </c>
      <c r="B1011" s="119">
        <v>3</v>
      </c>
      <c r="C1011" s="120" t="s">
        <v>1837</v>
      </c>
      <c r="D1011" s="123">
        <v>4801220337</v>
      </c>
      <c r="E1011" s="123">
        <v>88</v>
      </c>
      <c r="F1011" s="51" t="str">
        <f t="shared" si="63"/>
        <v>Tốt</v>
      </c>
      <c r="G1011" s="123">
        <v>88</v>
      </c>
      <c r="H1011" s="51" t="str">
        <f t="shared" si="64"/>
        <v>Tốt</v>
      </c>
      <c r="I1011" s="117">
        <f t="shared" si="65"/>
        <v>88</v>
      </c>
      <c r="J1011" s="51" t="str">
        <f t="shared" si="66"/>
        <v>Tốt</v>
      </c>
      <c r="K1011" s="122" t="s">
        <v>919</v>
      </c>
      <c r="L1011" s="227"/>
      <c r="M1011" s="16" t="s">
        <v>918</v>
      </c>
    </row>
    <row r="1012" spans="1:13" s="16" customFormat="1" ht="18" customHeight="1" x14ac:dyDescent="0.25">
      <c r="A1012" s="130">
        <v>1005</v>
      </c>
      <c r="B1012" s="119">
        <v>4</v>
      </c>
      <c r="C1012" s="120" t="s">
        <v>1838</v>
      </c>
      <c r="D1012" s="123">
        <v>4801220143</v>
      </c>
      <c r="E1012" s="123">
        <v>80</v>
      </c>
      <c r="F1012" s="51" t="str">
        <f t="shared" si="63"/>
        <v>Tốt</v>
      </c>
      <c r="G1012" s="123">
        <v>80</v>
      </c>
      <c r="H1012" s="51" t="str">
        <f t="shared" si="64"/>
        <v>Tốt</v>
      </c>
      <c r="I1012" s="117">
        <f t="shared" si="65"/>
        <v>80</v>
      </c>
      <c r="J1012" s="51" t="str">
        <f t="shared" si="66"/>
        <v>Tốt</v>
      </c>
      <c r="K1012" s="122" t="s">
        <v>919</v>
      </c>
      <c r="L1012" s="227"/>
      <c r="M1012" s="16" t="s">
        <v>918</v>
      </c>
    </row>
    <row r="1013" spans="1:13" s="16" customFormat="1" ht="18" customHeight="1" x14ac:dyDescent="0.25">
      <c r="A1013" s="130">
        <v>1006</v>
      </c>
      <c r="B1013" s="119">
        <v>5</v>
      </c>
      <c r="C1013" s="120" t="s">
        <v>1839</v>
      </c>
      <c r="D1013" s="123">
        <v>4801220123</v>
      </c>
      <c r="E1013" s="123">
        <v>83</v>
      </c>
      <c r="F1013" s="51" t="str">
        <f t="shared" si="63"/>
        <v>Tốt</v>
      </c>
      <c r="G1013" s="123">
        <v>83</v>
      </c>
      <c r="H1013" s="51" t="str">
        <f t="shared" si="64"/>
        <v>Tốt</v>
      </c>
      <c r="I1013" s="117">
        <f t="shared" si="65"/>
        <v>83</v>
      </c>
      <c r="J1013" s="51" t="str">
        <f t="shared" si="66"/>
        <v>Tốt</v>
      </c>
      <c r="K1013" s="122" t="s">
        <v>919</v>
      </c>
      <c r="L1013" s="227"/>
      <c r="M1013" s="16" t="s">
        <v>918</v>
      </c>
    </row>
    <row r="1014" spans="1:13" s="16" customFormat="1" ht="18" customHeight="1" x14ac:dyDescent="0.25">
      <c r="A1014" s="130">
        <v>1007</v>
      </c>
      <c r="B1014" s="119">
        <v>6</v>
      </c>
      <c r="C1014" s="120" t="s">
        <v>169</v>
      </c>
      <c r="D1014" s="123">
        <v>4801220207</v>
      </c>
      <c r="E1014" s="123">
        <v>88</v>
      </c>
      <c r="F1014" s="51" t="str">
        <f t="shared" si="63"/>
        <v>Tốt</v>
      </c>
      <c r="G1014" s="123">
        <v>88</v>
      </c>
      <c r="H1014" s="51" t="str">
        <f t="shared" si="64"/>
        <v>Tốt</v>
      </c>
      <c r="I1014" s="117">
        <f t="shared" si="65"/>
        <v>88</v>
      </c>
      <c r="J1014" s="51" t="str">
        <f t="shared" si="66"/>
        <v>Tốt</v>
      </c>
      <c r="K1014" s="122" t="s">
        <v>919</v>
      </c>
      <c r="L1014" s="227"/>
      <c r="M1014" s="16" t="s">
        <v>918</v>
      </c>
    </row>
    <row r="1015" spans="1:13" s="16" customFormat="1" ht="18" customHeight="1" x14ac:dyDescent="0.25">
      <c r="A1015" s="130">
        <v>1008</v>
      </c>
      <c r="B1015" s="119">
        <v>7</v>
      </c>
      <c r="C1015" s="120" t="s">
        <v>1840</v>
      </c>
      <c r="D1015" s="123">
        <v>4801220358</v>
      </c>
      <c r="E1015" s="123">
        <v>86</v>
      </c>
      <c r="F1015" s="51" t="str">
        <f t="shared" si="63"/>
        <v>Tốt</v>
      </c>
      <c r="G1015" s="123">
        <v>86</v>
      </c>
      <c r="H1015" s="51" t="str">
        <f t="shared" si="64"/>
        <v>Tốt</v>
      </c>
      <c r="I1015" s="117">
        <f t="shared" si="65"/>
        <v>86</v>
      </c>
      <c r="J1015" s="51" t="str">
        <f t="shared" si="66"/>
        <v>Tốt</v>
      </c>
      <c r="K1015" s="122" t="s">
        <v>919</v>
      </c>
      <c r="L1015" s="227"/>
      <c r="M1015" s="16" t="s">
        <v>918</v>
      </c>
    </row>
    <row r="1016" spans="1:13" s="16" customFormat="1" ht="18" customHeight="1" x14ac:dyDescent="0.25">
      <c r="A1016" s="130">
        <v>1009</v>
      </c>
      <c r="B1016" s="119">
        <v>8</v>
      </c>
      <c r="C1016" s="120" t="s">
        <v>1841</v>
      </c>
      <c r="D1016" s="123">
        <v>4801220303</v>
      </c>
      <c r="E1016" s="123">
        <v>89</v>
      </c>
      <c r="F1016" s="51" t="str">
        <f t="shared" si="63"/>
        <v>Tốt</v>
      </c>
      <c r="G1016" s="123">
        <v>89</v>
      </c>
      <c r="H1016" s="51" t="str">
        <f t="shared" si="64"/>
        <v>Tốt</v>
      </c>
      <c r="I1016" s="117">
        <f t="shared" si="65"/>
        <v>89</v>
      </c>
      <c r="J1016" s="51" t="str">
        <f t="shared" si="66"/>
        <v>Tốt</v>
      </c>
      <c r="K1016" s="122" t="s">
        <v>919</v>
      </c>
      <c r="L1016" s="227"/>
      <c r="M1016" s="16" t="s">
        <v>918</v>
      </c>
    </row>
    <row r="1017" spans="1:13" s="16" customFormat="1" ht="18" customHeight="1" x14ac:dyDescent="0.25">
      <c r="A1017" s="130">
        <v>1010</v>
      </c>
      <c r="B1017" s="119">
        <v>9</v>
      </c>
      <c r="C1017" s="120" t="s">
        <v>1842</v>
      </c>
      <c r="D1017" s="123">
        <v>4801220030</v>
      </c>
      <c r="E1017" s="123">
        <v>96</v>
      </c>
      <c r="F1017" s="51" t="str">
        <f t="shared" si="63"/>
        <v>Xuất sắc</v>
      </c>
      <c r="G1017" s="123">
        <v>96</v>
      </c>
      <c r="H1017" s="51" t="str">
        <f t="shared" si="64"/>
        <v>Xuất sắc</v>
      </c>
      <c r="I1017" s="117">
        <f t="shared" si="65"/>
        <v>96</v>
      </c>
      <c r="J1017" s="51" t="str">
        <f t="shared" si="66"/>
        <v>Xuất sắc</v>
      </c>
      <c r="K1017" s="122" t="s">
        <v>919</v>
      </c>
      <c r="L1017" s="227"/>
      <c r="M1017" s="16" t="s">
        <v>918</v>
      </c>
    </row>
    <row r="1018" spans="1:13" s="16" customFormat="1" ht="18" customHeight="1" x14ac:dyDescent="0.25">
      <c r="A1018" s="130">
        <v>1011</v>
      </c>
      <c r="B1018" s="119">
        <v>10</v>
      </c>
      <c r="C1018" s="120" t="s">
        <v>1843</v>
      </c>
      <c r="D1018" s="123">
        <v>4801220074</v>
      </c>
      <c r="E1018" s="123">
        <v>86</v>
      </c>
      <c r="F1018" s="51" t="str">
        <f t="shared" si="63"/>
        <v>Tốt</v>
      </c>
      <c r="G1018" s="123">
        <v>86</v>
      </c>
      <c r="H1018" s="51" t="str">
        <f t="shared" si="64"/>
        <v>Tốt</v>
      </c>
      <c r="I1018" s="117">
        <f t="shared" si="65"/>
        <v>86</v>
      </c>
      <c r="J1018" s="51" t="str">
        <f t="shared" si="66"/>
        <v>Tốt</v>
      </c>
      <c r="K1018" s="122" t="s">
        <v>919</v>
      </c>
      <c r="L1018" s="227"/>
      <c r="M1018" s="16" t="s">
        <v>918</v>
      </c>
    </row>
    <row r="1019" spans="1:13" s="16" customFormat="1" ht="18" customHeight="1" x14ac:dyDescent="0.25">
      <c r="A1019" s="130">
        <v>1012</v>
      </c>
      <c r="B1019" s="119">
        <v>11</v>
      </c>
      <c r="C1019" s="120" t="s">
        <v>1844</v>
      </c>
      <c r="D1019" s="123">
        <v>4801220384</v>
      </c>
      <c r="E1019" s="123">
        <v>89</v>
      </c>
      <c r="F1019" s="51" t="str">
        <f t="shared" si="63"/>
        <v>Tốt</v>
      </c>
      <c r="G1019" s="123">
        <v>89</v>
      </c>
      <c r="H1019" s="51" t="str">
        <f t="shared" si="64"/>
        <v>Tốt</v>
      </c>
      <c r="I1019" s="117">
        <f t="shared" si="65"/>
        <v>89</v>
      </c>
      <c r="J1019" s="51" t="str">
        <f t="shared" si="66"/>
        <v>Tốt</v>
      </c>
      <c r="K1019" s="122" t="s">
        <v>919</v>
      </c>
      <c r="L1019" s="227"/>
      <c r="M1019" s="16" t="s">
        <v>918</v>
      </c>
    </row>
    <row r="1020" spans="1:13" s="16" customFormat="1" ht="18" customHeight="1" x14ac:dyDescent="0.25">
      <c r="A1020" s="130">
        <v>1013</v>
      </c>
      <c r="B1020" s="119">
        <v>12</v>
      </c>
      <c r="C1020" s="120" t="s">
        <v>1845</v>
      </c>
      <c r="D1020" s="123">
        <v>4801220180</v>
      </c>
      <c r="E1020" s="123">
        <v>88</v>
      </c>
      <c r="F1020" s="51" t="str">
        <f t="shared" si="63"/>
        <v>Tốt</v>
      </c>
      <c r="G1020" s="123">
        <v>88</v>
      </c>
      <c r="H1020" s="51" t="str">
        <f t="shared" si="64"/>
        <v>Tốt</v>
      </c>
      <c r="I1020" s="117">
        <f t="shared" si="65"/>
        <v>88</v>
      </c>
      <c r="J1020" s="51" t="str">
        <f t="shared" si="66"/>
        <v>Tốt</v>
      </c>
      <c r="K1020" s="122" t="s">
        <v>919</v>
      </c>
      <c r="L1020" s="227"/>
      <c r="M1020" s="16" t="s">
        <v>918</v>
      </c>
    </row>
    <row r="1021" spans="1:13" s="16" customFormat="1" ht="18" customHeight="1" x14ac:dyDescent="0.25">
      <c r="A1021" s="130">
        <v>1014</v>
      </c>
      <c r="B1021" s="119">
        <v>13</v>
      </c>
      <c r="C1021" s="120" t="s">
        <v>1846</v>
      </c>
      <c r="D1021" s="123">
        <v>4801220282</v>
      </c>
      <c r="E1021" s="123">
        <v>80</v>
      </c>
      <c r="F1021" s="51" t="str">
        <f t="shared" ref="F1021:F1032" si="67">IF(E1021&gt;=90,"Xuất sắc",IF(AND(E1021&lt;90,E1021&gt;=80),"Tốt",IF(AND(E1021&lt;80,E1021&gt;=70),"Khá",IF(AND(E1021&lt;70,E1021&gt;=50),"Trung bình",IF(AND(E1021&lt;50,E1021&gt;=35),"Yếu",IF(AND(E1021&lt;35,E1021&gt;=1),"Kém",IF(AND(E1021&lt;1),"Không xếp loại")))))))</f>
        <v>Tốt</v>
      </c>
      <c r="G1021" s="123">
        <v>80</v>
      </c>
      <c r="H1021" s="51" t="str">
        <f t="shared" si="64"/>
        <v>Tốt</v>
      </c>
      <c r="I1021" s="117">
        <f t="shared" si="65"/>
        <v>80</v>
      </c>
      <c r="J1021" s="51" t="str">
        <f t="shared" si="66"/>
        <v>Tốt</v>
      </c>
      <c r="K1021" s="122" t="s">
        <v>919</v>
      </c>
      <c r="L1021" s="227"/>
      <c r="M1021" s="16" t="s">
        <v>918</v>
      </c>
    </row>
    <row r="1022" spans="1:13" s="16" customFormat="1" ht="18" customHeight="1" x14ac:dyDescent="0.25">
      <c r="A1022" s="130">
        <v>1015</v>
      </c>
      <c r="B1022" s="119">
        <v>14</v>
      </c>
      <c r="C1022" s="120" t="s">
        <v>1847</v>
      </c>
      <c r="D1022" s="123">
        <v>4801220397</v>
      </c>
      <c r="E1022" s="123">
        <v>89</v>
      </c>
      <c r="F1022" s="51" t="str">
        <f t="shared" si="67"/>
        <v>Tốt</v>
      </c>
      <c r="G1022" s="123">
        <v>89</v>
      </c>
      <c r="H1022" s="51" t="str">
        <f t="shared" si="64"/>
        <v>Tốt</v>
      </c>
      <c r="I1022" s="117">
        <f t="shared" si="65"/>
        <v>89</v>
      </c>
      <c r="J1022" s="51" t="str">
        <f t="shared" si="66"/>
        <v>Tốt</v>
      </c>
      <c r="K1022" s="122" t="s">
        <v>919</v>
      </c>
      <c r="L1022" s="227"/>
      <c r="M1022" s="16" t="s">
        <v>918</v>
      </c>
    </row>
    <row r="1023" spans="1:13" s="16" customFormat="1" ht="18" customHeight="1" x14ac:dyDescent="0.25">
      <c r="A1023" s="130">
        <v>1016</v>
      </c>
      <c r="B1023" s="119">
        <v>15</v>
      </c>
      <c r="C1023" s="120" t="s">
        <v>1848</v>
      </c>
      <c r="D1023" s="123">
        <v>1705220188</v>
      </c>
      <c r="E1023" s="123">
        <v>83</v>
      </c>
      <c r="F1023" s="51" t="str">
        <f t="shared" si="67"/>
        <v>Tốt</v>
      </c>
      <c r="G1023" s="123">
        <v>83</v>
      </c>
      <c r="H1023" s="51" t="str">
        <f t="shared" si="64"/>
        <v>Tốt</v>
      </c>
      <c r="I1023" s="117">
        <f t="shared" si="65"/>
        <v>83</v>
      </c>
      <c r="J1023" s="51" t="str">
        <f t="shared" si="66"/>
        <v>Tốt</v>
      </c>
      <c r="K1023" s="122" t="s">
        <v>919</v>
      </c>
      <c r="L1023" s="227"/>
      <c r="M1023" s="16" t="s">
        <v>918</v>
      </c>
    </row>
    <row r="1024" spans="1:13" s="16" customFormat="1" ht="18" customHeight="1" x14ac:dyDescent="0.25">
      <c r="A1024" s="130">
        <v>1017</v>
      </c>
      <c r="B1024" s="119">
        <v>16</v>
      </c>
      <c r="C1024" s="120" t="s">
        <v>1849</v>
      </c>
      <c r="D1024" s="123">
        <v>4801220359</v>
      </c>
      <c r="E1024" s="123">
        <v>86</v>
      </c>
      <c r="F1024" s="51" t="str">
        <f t="shared" si="67"/>
        <v>Tốt</v>
      </c>
      <c r="G1024" s="123">
        <v>86</v>
      </c>
      <c r="H1024" s="51" t="str">
        <f t="shared" si="64"/>
        <v>Tốt</v>
      </c>
      <c r="I1024" s="117">
        <f t="shared" si="65"/>
        <v>86</v>
      </c>
      <c r="J1024" s="51" t="str">
        <f t="shared" si="66"/>
        <v>Tốt</v>
      </c>
      <c r="K1024" s="122" t="s">
        <v>919</v>
      </c>
      <c r="L1024" s="227"/>
      <c r="M1024" s="16" t="s">
        <v>918</v>
      </c>
    </row>
    <row r="1025" spans="1:13" s="16" customFormat="1" ht="18" customHeight="1" x14ac:dyDescent="0.25">
      <c r="A1025" s="130">
        <v>1018</v>
      </c>
      <c r="B1025" s="119">
        <v>1</v>
      </c>
      <c r="C1025" s="120" t="s">
        <v>1850</v>
      </c>
      <c r="D1025" s="123">
        <v>4801220406</v>
      </c>
      <c r="E1025" s="123">
        <v>85</v>
      </c>
      <c r="F1025" s="51" t="str">
        <f t="shared" si="67"/>
        <v>Tốt</v>
      </c>
      <c r="G1025" s="123">
        <v>87</v>
      </c>
      <c r="H1025" s="51" t="str">
        <f t="shared" si="64"/>
        <v>Tốt</v>
      </c>
      <c r="I1025" s="117">
        <f t="shared" si="65"/>
        <v>86</v>
      </c>
      <c r="J1025" s="51" t="str">
        <f t="shared" si="66"/>
        <v>Tốt</v>
      </c>
      <c r="K1025" s="122" t="s">
        <v>920</v>
      </c>
      <c r="L1025" s="227"/>
      <c r="M1025" s="16" t="s">
        <v>918</v>
      </c>
    </row>
    <row r="1026" spans="1:13" s="16" customFormat="1" ht="18" customHeight="1" x14ac:dyDescent="0.25">
      <c r="A1026" s="130">
        <v>1019</v>
      </c>
      <c r="B1026" s="119">
        <v>2</v>
      </c>
      <c r="C1026" s="120" t="s">
        <v>1851</v>
      </c>
      <c r="D1026" s="123">
        <v>4801220313</v>
      </c>
      <c r="E1026" s="123">
        <v>84</v>
      </c>
      <c r="F1026" s="51" t="str">
        <f t="shared" si="67"/>
        <v>Tốt</v>
      </c>
      <c r="G1026" s="123">
        <v>86</v>
      </c>
      <c r="H1026" s="51" t="str">
        <f t="shared" si="64"/>
        <v>Tốt</v>
      </c>
      <c r="I1026" s="117">
        <f t="shared" si="65"/>
        <v>85</v>
      </c>
      <c r="J1026" s="51" t="str">
        <f t="shared" si="66"/>
        <v>Tốt</v>
      </c>
      <c r="K1026" s="122" t="s">
        <v>920</v>
      </c>
      <c r="L1026" s="227"/>
      <c r="M1026" s="16" t="s">
        <v>918</v>
      </c>
    </row>
    <row r="1027" spans="1:13" s="16" customFormat="1" ht="18" customHeight="1" x14ac:dyDescent="0.25">
      <c r="A1027" s="130">
        <v>1020</v>
      </c>
      <c r="B1027" s="119">
        <v>3</v>
      </c>
      <c r="C1027" s="120" t="s">
        <v>1533</v>
      </c>
      <c r="D1027" s="123">
        <v>1602510472</v>
      </c>
      <c r="E1027" s="123">
        <v>80</v>
      </c>
      <c r="F1027" s="51" t="str">
        <f t="shared" si="67"/>
        <v>Tốt</v>
      </c>
      <c r="G1027" s="123">
        <v>82</v>
      </c>
      <c r="H1027" s="51" t="str">
        <f t="shared" si="64"/>
        <v>Tốt</v>
      </c>
      <c r="I1027" s="117">
        <f t="shared" si="65"/>
        <v>81</v>
      </c>
      <c r="J1027" s="51" t="str">
        <f t="shared" si="66"/>
        <v>Tốt</v>
      </c>
      <c r="K1027" s="122" t="s">
        <v>920</v>
      </c>
      <c r="L1027" s="227"/>
      <c r="M1027" s="16" t="s">
        <v>918</v>
      </c>
    </row>
    <row r="1028" spans="1:13" s="16" customFormat="1" ht="18" customHeight="1" x14ac:dyDescent="0.25">
      <c r="A1028" s="130">
        <v>1021</v>
      </c>
      <c r="B1028" s="144">
        <v>4</v>
      </c>
      <c r="C1028" s="162" t="s">
        <v>760</v>
      </c>
      <c r="D1028" s="142">
        <v>4801220380</v>
      </c>
      <c r="E1028" s="142">
        <v>83</v>
      </c>
      <c r="F1028" s="51" t="str">
        <f t="shared" si="67"/>
        <v>Tốt</v>
      </c>
      <c r="G1028" s="142">
        <v>85</v>
      </c>
      <c r="H1028" s="51" t="str">
        <f t="shared" si="64"/>
        <v>Tốt</v>
      </c>
      <c r="I1028" s="117">
        <f t="shared" si="65"/>
        <v>84</v>
      </c>
      <c r="J1028" s="51" t="str">
        <f t="shared" si="66"/>
        <v>Tốt</v>
      </c>
      <c r="K1028" s="122" t="s">
        <v>920</v>
      </c>
      <c r="L1028" s="227"/>
      <c r="M1028" s="16" t="s">
        <v>918</v>
      </c>
    </row>
    <row r="1029" spans="1:13" s="16" customFormat="1" ht="18" customHeight="1" x14ac:dyDescent="0.25">
      <c r="A1029" s="130">
        <v>1022</v>
      </c>
      <c r="B1029" s="144">
        <v>5</v>
      </c>
      <c r="C1029" s="162" t="s">
        <v>1852</v>
      </c>
      <c r="D1029" s="142">
        <v>4801220416</v>
      </c>
      <c r="E1029" s="142">
        <v>84</v>
      </c>
      <c r="F1029" s="51" t="str">
        <f t="shared" si="67"/>
        <v>Tốt</v>
      </c>
      <c r="G1029" s="142">
        <v>86</v>
      </c>
      <c r="H1029" s="51" t="str">
        <f t="shared" si="64"/>
        <v>Tốt</v>
      </c>
      <c r="I1029" s="117">
        <f t="shared" si="65"/>
        <v>85</v>
      </c>
      <c r="J1029" s="51" t="str">
        <f t="shared" si="66"/>
        <v>Tốt</v>
      </c>
      <c r="K1029" s="122" t="s">
        <v>920</v>
      </c>
      <c r="L1029" s="227"/>
      <c r="M1029" s="16" t="s">
        <v>918</v>
      </c>
    </row>
    <row r="1030" spans="1:13" s="16" customFormat="1" ht="18" customHeight="1" x14ac:dyDescent="0.25">
      <c r="A1030" s="130">
        <v>1023</v>
      </c>
      <c r="B1030" s="144">
        <v>6</v>
      </c>
      <c r="C1030" s="162" t="s">
        <v>102</v>
      </c>
      <c r="D1030" s="142">
        <v>4801220061</v>
      </c>
      <c r="E1030" s="142">
        <v>83</v>
      </c>
      <c r="F1030" s="51" t="str">
        <f t="shared" si="67"/>
        <v>Tốt</v>
      </c>
      <c r="G1030" s="142">
        <v>85</v>
      </c>
      <c r="H1030" s="51" t="str">
        <f t="shared" si="64"/>
        <v>Tốt</v>
      </c>
      <c r="I1030" s="117">
        <f t="shared" si="65"/>
        <v>84</v>
      </c>
      <c r="J1030" s="51" t="str">
        <f t="shared" si="66"/>
        <v>Tốt</v>
      </c>
      <c r="K1030" s="122" t="s">
        <v>920</v>
      </c>
      <c r="L1030" s="227"/>
      <c r="M1030" s="16" t="s">
        <v>918</v>
      </c>
    </row>
    <row r="1031" spans="1:13" s="16" customFormat="1" ht="18" customHeight="1" x14ac:dyDescent="0.25">
      <c r="A1031" s="130">
        <v>1024</v>
      </c>
      <c r="B1031" s="144">
        <v>7</v>
      </c>
      <c r="C1031" s="162" t="s">
        <v>1853</v>
      </c>
      <c r="D1031" s="142">
        <v>4801220105</v>
      </c>
      <c r="E1031" s="142">
        <v>84</v>
      </c>
      <c r="F1031" s="51" t="str">
        <f t="shared" si="67"/>
        <v>Tốt</v>
      </c>
      <c r="G1031" s="142">
        <v>86</v>
      </c>
      <c r="H1031" s="51" t="str">
        <f t="shared" si="64"/>
        <v>Tốt</v>
      </c>
      <c r="I1031" s="117">
        <f t="shared" si="65"/>
        <v>85</v>
      </c>
      <c r="J1031" s="51" t="str">
        <f t="shared" si="66"/>
        <v>Tốt</v>
      </c>
      <c r="K1031" s="122" t="s">
        <v>920</v>
      </c>
      <c r="L1031" s="227"/>
      <c r="M1031" s="16" t="s">
        <v>918</v>
      </c>
    </row>
    <row r="1032" spans="1:13" s="16" customFormat="1" ht="18" customHeight="1" x14ac:dyDescent="0.25">
      <c r="A1032" s="130">
        <v>1025</v>
      </c>
      <c r="B1032" s="144">
        <v>8</v>
      </c>
      <c r="C1032" s="162" t="s">
        <v>1854</v>
      </c>
      <c r="D1032" s="142">
        <v>4801220086</v>
      </c>
      <c r="E1032" s="142">
        <v>84</v>
      </c>
      <c r="F1032" s="51" t="str">
        <f t="shared" si="67"/>
        <v>Tốt</v>
      </c>
      <c r="G1032" s="142">
        <v>86</v>
      </c>
      <c r="H1032" s="51" t="str">
        <f t="shared" si="64"/>
        <v>Tốt</v>
      </c>
      <c r="I1032" s="117">
        <f t="shared" si="65"/>
        <v>85</v>
      </c>
      <c r="J1032" s="51" t="str">
        <f t="shared" si="66"/>
        <v>Tốt</v>
      </c>
      <c r="K1032" s="122" t="s">
        <v>920</v>
      </c>
      <c r="L1032" s="227"/>
      <c r="M1032" s="16" t="s">
        <v>918</v>
      </c>
    </row>
    <row r="1033" spans="1:13" s="16" customFormat="1" ht="18" customHeight="1" x14ac:dyDescent="0.25">
      <c r="A1033" s="130">
        <v>1026</v>
      </c>
      <c r="B1033" s="144">
        <v>9</v>
      </c>
      <c r="C1033" s="162" t="s">
        <v>242</v>
      </c>
      <c r="D1033" s="142">
        <v>4801220036</v>
      </c>
      <c r="E1033" s="142">
        <v>84</v>
      </c>
      <c r="F1033" s="51" t="str">
        <f t="shared" ref="F1033:F1169" si="68">IF(E1033&gt;=90,"Xuất sắc",IF(AND(E1033&lt;90,E1033&gt;=80),"Tốt",IF(AND(E1033&lt;80,E1033&gt;=70),"Khá",IF(AND(E1033&lt;70,E1033&gt;=50),"Trung bình",IF(AND(E1033&lt;50,E1033&gt;=35),"Yếu",IF(AND(E1033&lt;35,E1033&gt;=1),"Kém",IF(AND(E1033&lt;1),"Không xếp loại")))))))</f>
        <v>Tốt</v>
      </c>
      <c r="G1033" s="142">
        <v>86</v>
      </c>
      <c r="H1033" s="51" t="str">
        <f t="shared" si="64"/>
        <v>Tốt</v>
      </c>
      <c r="I1033" s="117">
        <f t="shared" si="65"/>
        <v>85</v>
      </c>
      <c r="J1033" s="51" t="str">
        <f t="shared" si="66"/>
        <v>Tốt</v>
      </c>
      <c r="K1033" s="122" t="s">
        <v>920</v>
      </c>
      <c r="L1033" s="227"/>
      <c r="M1033" s="16" t="s">
        <v>918</v>
      </c>
    </row>
    <row r="1034" spans="1:13" s="16" customFormat="1" ht="18" customHeight="1" x14ac:dyDescent="0.25">
      <c r="A1034" s="130">
        <v>1027</v>
      </c>
      <c r="B1034" s="119">
        <v>10</v>
      </c>
      <c r="C1034" s="120" t="s">
        <v>1855</v>
      </c>
      <c r="D1034" s="123">
        <v>4801220119</v>
      </c>
      <c r="E1034" s="123">
        <v>84</v>
      </c>
      <c r="F1034" s="51" t="str">
        <f t="shared" si="68"/>
        <v>Tốt</v>
      </c>
      <c r="G1034" s="123">
        <v>86</v>
      </c>
      <c r="H1034" s="51" t="str">
        <f t="shared" si="64"/>
        <v>Tốt</v>
      </c>
      <c r="I1034" s="117">
        <f t="shared" si="65"/>
        <v>85</v>
      </c>
      <c r="J1034" s="51" t="str">
        <f t="shared" si="66"/>
        <v>Tốt</v>
      </c>
      <c r="K1034" s="122" t="s">
        <v>920</v>
      </c>
      <c r="L1034" s="227"/>
      <c r="M1034" s="16" t="s">
        <v>918</v>
      </c>
    </row>
    <row r="1035" spans="1:13" s="16" customFormat="1" ht="18" customHeight="1" x14ac:dyDescent="0.25">
      <c r="A1035" s="130">
        <v>1028</v>
      </c>
      <c r="B1035" s="119">
        <v>11</v>
      </c>
      <c r="C1035" s="120" t="s">
        <v>1856</v>
      </c>
      <c r="D1035" s="123">
        <v>4801220060</v>
      </c>
      <c r="E1035" s="123">
        <v>84</v>
      </c>
      <c r="F1035" s="51" t="str">
        <f t="shared" si="68"/>
        <v>Tốt</v>
      </c>
      <c r="G1035" s="123">
        <v>86</v>
      </c>
      <c r="H1035" s="51" t="str">
        <f t="shared" si="64"/>
        <v>Tốt</v>
      </c>
      <c r="I1035" s="117">
        <f t="shared" si="65"/>
        <v>85</v>
      </c>
      <c r="J1035" s="51" t="str">
        <f t="shared" si="66"/>
        <v>Tốt</v>
      </c>
      <c r="K1035" s="122" t="s">
        <v>920</v>
      </c>
      <c r="L1035" s="227"/>
      <c r="M1035" s="16" t="s">
        <v>918</v>
      </c>
    </row>
    <row r="1036" spans="1:13" s="16" customFormat="1" ht="18" customHeight="1" x14ac:dyDescent="0.25">
      <c r="A1036" s="130">
        <v>1029</v>
      </c>
      <c r="B1036" s="119">
        <v>12</v>
      </c>
      <c r="C1036" s="120" t="s">
        <v>1857</v>
      </c>
      <c r="D1036" s="123">
        <v>4801220331</v>
      </c>
      <c r="E1036" s="123">
        <v>88</v>
      </c>
      <c r="F1036" s="51" t="str">
        <f t="shared" si="68"/>
        <v>Tốt</v>
      </c>
      <c r="G1036" s="123">
        <v>89</v>
      </c>
      <c r="H1036" s="51" t="str">
        <f t="shared" si="64"/>
        <v>Tốt</v>
      </c>
      <c r="I1036" s="117">
        <f t="shared" si="65"/>
        <v>88.5</v>
      </c>
      <c r="J1036" s="51" t="str">
        <f t="shared" si="66"/>
        <v>Tốt</v>
      </c>
      <c r="K1036" s="122" t="s">
        <v>920</v>
      </c>
      <c r="L1036" s="227"/>
      <c r="M1036" s="16" t="s">
        <v>918</v>
      </c>
    </row>
    <row r="1037" spans="1:13" s="16" customFormat="1" ht="18" customHeight="1" x14ac:dyDescent="0.25">
      <c r="A1037" s="130">
        <v>1030</v>
      </c>
      <c r="B1037" s="119">
        <v>13</v>
      </c>
      <c r="C1037" s="120" t="s">
        <v>1858</v>
      </c>
      <c r="D1037" s="123">
        <v>4801220191</v>
      </c>
      <c r="E1037" s="123">
        <v>84</v>
      </c>
      <c r="F1037" s="51" t="str">
        <f t="shared" si="68"/>
        <v>Tốt</v>
      </c>
      <c r="G1037" s="123">
        <v>89</v>
      </c>
      <c r="H1037" s="51" t="str">
        <f t="shared" si="64"/>
        <v>Tốt</v>
      </c>
      <c r="I1037" s="117">
        <f t="shared" si="65"/>
        <v>86.5</v>
      </c>
      <c r="J1037" s="51" t="str">
        <f t="shared" si="66"/>
        <v>Tốt</v>
      </c>
      <c r="K1037" s="122" t="s">
        <v>920</v>
      </c>
      <c r="L1037" s="227"/>
      <c r="M1037" s="16" t="s">
        <v>918</v>
      </c>
    </row>
    <row r="1038" spans="1:13" s="16" customFormat="1" ht="18" customHeight="1" x14ac:dyDescent="0.25">
      <c r="A1038" s="130">
        <v>1031</v>
      </c>
      <c r="B1038" s="119">
        <v>14</v>
      </c>
      <c r="C1038" s="120" t="s">
        <v>1859</v>
      </c>
      <c r="D1038" s="123">
        <v>4801220172</v>
      </c>
      <c r="E1038" s="123">
        <v>95</v>
      </c>
      <c r="F1038" s="51" t="str">
        <f t="shared" si="68"/>
        <v>Xuất sắc</v>
      </c>
      <c r="G1038" s="123">
        <v>97</v>
      </c>
      <c r="H1038" s="51" t="str">
        <f t="shared" si="64"/>
        <v>Xuất sắc</v>
      </c>
      <c r="I1038" s="117">
        <f t="shared" si="65"/>
        <v>96</v>
      </c>
      <c r="J1038" s="51" t="str">
        <f t="shared" si="66"/>
        <v>Xuất sắc</v>
      </c>
      <c r="K1038" s="122" t="s">
        <v>920</v>
      </c>
      <c r="L1038" s="227"/>
      <c r="M1038" s="16" t="s">
        <v>918</v>
      </c>
    </row>
    <row r="1039" spans="1:13" s="16" customFormat="1" ht="18" customHeight="1" x14ac:dyDescent="0.25">
      <c r="A1039" s="130">
        <v>1032</v>
      </c>
      <c r="B1039" s="119">
        <v>15</v>
      </c>
      <c r="C1039" s="120" t="s">
        <v>1860</v>
      </c>
      <c r="D1039" s="123">
        <v>4801220037</v>
      </c>
      <c r="E1039" s="123">
        <v>88</v>
      </c>
      <c r="F1039" s="51" t="str">
        <f t="shared" si="68"/>
        <v>Tốt</v>
      </c>
      <c r="G1039" s="123">
        <v>89</v>
      </c>
      <c r="H1039" s="51" t="str">
        <f t="shared" si="64"/>
        <v>Tốt</v>
      </c>
      <c r="I1039" s="117">
        <f t="shared" si="65"/>
        <v>88.5</v>
      </c>
      <c r="J1039" s="51" t="str">
        <f t="shared" si="66"/>
        <v>Tốt</v>
      </c>
      <c r="K1039" s="122" t="s">
        <v>920</v>
      </c>
      <c r="L1039" s="227"/>
      <c r="M1039" s="16" t="s">
        <v>918</v>
      </c>
    </row>
    <row r="1040" spans="1:13" s="16" customFormat="1" ht="18" customHeight="1" x14ac:dyDescent="0.25">
      <c r="A1040" s="130">
        <v>1033</v>
      </c>
      <c r="B1040" s="119">
        <v>16</v>
      </c>
      <c r="C1040" s="120" t="s">
        <v>1861</v>
      </c>
      <c r="D1040" s="123">
        <v>4801220344</v>
      </c>
      <c r="E1040" s="123">
        <v>90</v>
      </c>
      <c r="F1040" s="51" t="str">
        <f t="shared" si="68"/>
        <v>Xuất sắc</v>
      </c>
      <c r="G1040" s="123">
        <v>89</v>
      </c>
      <c r="H1040" s="51" t="str">
        <f t="shared" si="64"/>
        <v>Tốt</v>
      </c>
      <c r="I1040" s="117">
        <v>90</v>
      </c>
      <c r="J1040" s="51" t="str">
        <f t="shared" si="66"/>
        <v>Xuất sắc</v>
      </c>
      <c r="K1040" s="122" t="s">
        <v>920</v>
      </c>
      <c r="L1040" s="227"/>
      <c r="M1040" s="16" t="s">
        <v>918</v>
      </c>
    </row>
    <row r="1041" spans="1:13" s="16" customFormat="1" ht="18" customHeight="1" x14ac:dyDescent="0.25">
      <c r="A1041" s="130">
        <v>1034</v>
      </c>
      <c r="B1041" s="119">
        <v>17</v>
      </c>
      <c r="C1041" s="120" t="s">
        <v>1862</v>
      </c>
      <c r="D1041" s="123">
        <v>1605210458</v>
      </c>
      <c r="E1041" s="123">
        <v>80</v>
      </c>
      <c r="F1041" s="51" t="str">
        <f t="shared" si="68"/>
        <v>Tốt</v>
      </c>
      <c r="G1041" s="123">
        <v>82</v>
      </c>
      <c r="H1041" s="51" t="str">
        <f t="shared" si="64"/>
        <v>Tốt</v>
      </c>
      <c r="I1041" s="117">
        <f t="shared" si="65"/>
        <v>81</v>
      </c>
      <c r="J1041" s="51" t="str">
        <f t="shared" si="66"/>
        <v>Tốt</v>
      </c>
      <c r="K1041" s="122" t="s">
        <v>920</v>
      </c>
      <c r="L1041" s="227"/>
      <c r="M1041" s="16" t="s">
        <v>918</v>
      </c>
    </row>
    <row r="1042" spans="1:13" s="16" customFormat="1" ht="18" customHeight="1" x14ac:dyDescent="0.25">
      <c r="A1042" s="130">
        <v>1035</v>
      </c>
      <c r="B1042" s="119">
        <v>18</v>
      </c>
      <c r="C1042" s="120" t="s">
        <v>1863</v>
      </c>
      <c r="D1042" s="123">
        <v>4801220241</v>
      </c>
      <c r="E1042" s="123">
        <v>84</v>
      </c>
      <c r="F1042" s="51" t="str">
        <f t="shared" si="68"/>
        <v>Tốt</v>
      </c>
      <c r="G1042" s="123">
        <v>86</v>
      </c>
      <c r="H1042" s="51" t="str">
        <f t="shared" si="64"/>
        <v>Tốt</v>
      </c>
      <c r="I1042" s="117">
        <f t="shared" si="65"/>
        <v>85</v>
      </c>
      <c r="J1042" s="51" t="str">
        <f t="shared" si="66"/>
        <v>Tốt</v>
      </c>
      <c r="K1042" s="122" t="s">
        <v>920</v>
      </c>
      <c r="L1042" s="227"/>
      <c r="M1042" s="16" t="s">
        <v>918</v>
      </c>
    </row>
    <row r="1043" spans="1:13" s="16" customFormat="1" ht="18" customHeight="1" x14ac:dyDescent="0.25">
      <c r="A1043" s="130">
        <v>1036</v>
      </c>
      <c r="B1043" s="119">
        <v>19</v>
      </c>
      <c r="C1043" s="120" t="s">
        <v>1864</v>
      </c>
      <c r="D1043" s="123">
        <v>4801220290</v>
      </c>
      <c r="E1043" s="123">
        <v>84</v>
      </c>
      <c r="F1043" s="51" t="str">
        <f t="shared" si="68"/>
        <v>Tốt</v>
      </c>
      <c r="G1043" s="123">
        <v>86</v>
      </c>
      <c r="H1043" s="51" t="str">
        <f t="shared" si="64"/>
        <v>Tốt</v>
      </c>
      <c r="I1043" s="117">
        <f t="shared" si="65"/>
        <v>85</v>
      </c>
      <c r="J1043" s="51" t="str">
        <f t="shared" si="66"/>
        <v>Tốt</v>
      </c>
      <c r="K1043" s="122" t="s">
        <v>920</v>
      </c>
      <c r="L1043" s="227"/>
      <c r="M1043" s="16" t="s">
        <v>918</v>
      </c>
    </row>
    <row r="1044" spans="1:13" s="16" customFormat="1" ht="18" customHeight="1" x14ac:dyDescent="0.25">
      <c r="A1044" s="130">
        <v>1037</v>
      </c>
      <c r="B1044" s="119">
        <v>20</v>
      </c>
      <c r="C1044" s="120" t="s">
        <v>1007</v>
      </c>
      <c r="D1044" s="123">
        <v>4801220243</v>
      </c>
      <c r="E1044" s="123">
        <v>84</v>
      </c>
      <c r="F1044" s="51" t="str">
        <f t="shared" si="68"/>
        <v>Tốt</v>
      </c>
      <c r="G1044" s="123">
        <v>90</v>
      </c>
      <c r="H1044" s="51" t="str">
        <f t="shared" si="64"/>
        <v>Xuất sắc</v>
      </c>
      <c r="I1044" s="117">
        <f t="shared" si="65"/>
        <v>87</v>
      </c>
      <c r="J1044" s="51" t="str">
        <f t="shared" si="66"/>
        <v>Tốt</v>
      </c>
      <c r="K1044" s="122" t="s">
        <v>920</v>
      </c>
      <c r="L1044" s="227"/>
      <c r="M1044" s="16" t="s">
        <v>918</v>
      </c>
    </row>
    <row r="1045" spans="1:13" s="16" customFormat="1" ht="18" customHeight="1" x14ac:dyDescent="0.25">
      <c r="A1045" s="130">
        <v>1038</v>
      </c>
      <c r="B1045" s="119">
        <v>1</v>
      </c>
      <c r="C1045" s="120" t="s">
        <v>97</v>
      </c>
      <c r="D1045" s="123">
        <v>4901230054</v>
      </c>
      <c r="E1045" s="123">
        <v>84</v>
      </c>
      <c r="F1045" s="51" t="str">
        <f t="shared" si="68"/>
        <v>Tốt</v>
      </c>
      <c r="G1045" s="123">
        <v>90</v>
      </c>
      <c r="H1045" s="51" t="str">
        <f t="shared" si="64"/>
        <v>Xuất sắc</v>
      </c>
      <c r="I1045" s="117">
        <f t="shared" si="65"/>
        <v>87</v>
      </c>
      <c r="J1045" s="51" t="str">
        <f t="shared" si="66"/>
        <v>Tốt</v>
      </c>
      <c r="K1045" s="122" t="s">
        <v>921</v>
      </c>
      <c r="L1045" s="227"/>
      <c r="M1045" s="16" t="s">
        <v>918</v>
      </c>
    </row>
    <row r="1046" spans="1:13" s="16" customFormat="1" ht="18" customHeight="1" x14ac:dyDescent="0.25">
      <c r="A1046" s="130">
        <v>1039</v>
      </c>
      <c r="B1046" s="119">
        <v>2</v>
      </c>
      <c r="C1046" s="120" t="s">
        <v>1865</v>
      </c>
      <c r="D1046" s="123">
        <v>4901230192</v>
      </c>
      <c r="E1046" s="123">
        <v>75</v>
      </c>
      <c r="F1046" s="51" t="str">
        <f t="shared" si="68"/>
        <v>Khá</v>
      </c>
      <c r="G1046" s="123">
        <v>80</v>
      </c>
      <c r="H1046" s="51" t="str">
        <f t="shared" si="64"/>
        <v>Tốt</v>
      </c>
      <c r="I1046" s="117">
        <f t="shared" si="65"/>
        <v>77.5</v>
      </c>
      <c r="J1046" s="51" t="str">
        <f t="shared" si="66"/>
        <v>Khá</v>
      </c>
      <c r="K1046" s="122" t="s">
        <v>921</v>
      </c>
      <c r="L1046" s="227"/>
      <c r="M1046" s="16" t="s">
        <v>918</v>
      </c>
    </row>
    <row r="1047" spans="1:13" s="16" customFormat="1" ht="18" customHeight="1" x14ac:dyDescent="0.25">
      <c r="A1047" s="130">
        <v>1040</v>
      </c>
      <c r="B1047" s="119">
        <v>3</v>
      </c>
      <c r="C1047" s="120" t="s">
        <v>1866</v>
      </c>
      <c r="D1047" s="123">
        <v>4901230246</v>
      </c>
      <c r="E1047" s="123">
        <v>85</v>
      </c>
      <c r="F1047" s="51" t="str">
        <f t="shared" si="68"/>
        <v>Tốt</v>
      </c>
      <c r="G1047" s="123">
        <v>87</v>
      </c>
      <c r="H1047" s="51" t="str">
        <f t="shared" si="64"/>
        <v>Tốt</v>
      </c>
      <c r="I1047" s="117">
        <f t="shared" si="65"/>
        <v>86</v>
      </c>
      <c r="J1047" s="51" t="str">
        <f t="shared" si="66"/>
        <v>Tốt</v>
      </c>
      <c r="K1047" s="122" t="s">
        <v>921</v>
      </c>
      <c r="L1047" s="227"/>
      <c r="M1047" s="16" t="s">
        <v>918</v>
      </c>
    </row>
    <row r="1048" spans="1:13" s="16" customFormat="1" ht="18" customHeight="1" x14ac:dyDescent="0.25">
      <c r="A1048" s="130">
        <v>1041</v>
      </c>
      <c r="B1048" s="119">
        <v>4</v>
      </c>
      <c r="C1048" s="120" t="s">
        <v>182</v>
      </c>
      <c r="D1048" s="123">
        <v>4901230119</v>
      </c>
      <c r="E1048" s="123">
        <v>85</v>
      </c>
      <c r="F1048" s="51" t="str">
        <f t="shared" si="68"/>
        <v>Tốt</v>
      </c>
      <c r="G1048" s="123">
        <v>87</v>
      </c>
      <c r="H1048" s="51" t="str">
        <f t="shared" si="64"/>
        <v>Tốt</v>
      </c>
      <c r="I1048" s="117">
        <f t="shared" si="65"/>
        <v>86</v>
      </c>
      <c r="J1048" s="51" t="str">
        <f t="shared" si="66"/>
        <v>Tốt</v>
      </c>
      <c r="K1048" s="122" t="s">
        <v>921</v>
      </c>
      <c r="L1048" s="227"/>
      <c r="M1048" s="16" t="s">
        <v>918</v>
      </c>
    </row>
    <row r="1049" spans="1:13" s="16" customFormat="1" ht="18" customHeight="1" x14ac:dyDescent="0.25">
      <c r="A1049" s="130">
        <v>1042</v>
      </c>
      <c r="B1049" s="119">
        <v>5</v>
      </c>
      <c r="C1049" s="120" t="s">
        <v>1867</v>
      </c>
      <c r="D1049" s="123">
        <v>4901230377</v>
      </c>
      <c r="E1049" s="123">
        <v>84</v>
      </c>
      <c r="F1049" s="51" t="str">
        <f t="shared" si="68"/>
        <v>Tốt</v>
      </c>
      <c r="G1049" s="123">
        <v>86</v>
      </c>
      <c r="H1049" s="51" t="str">
        <f t="shared" si="64"/>
        <v>Tốt</v>
      </c>
      <c r="I1049" s="117">
        <f t="shared" si="65"/>
        <v>85</v>
      </c>
      <c r="J1049" s="51" t="str">
        <f t="shared" si="66"/>
        <v>Tốt</v>
      </c>
      <c r="K1049" s="122" t="s">
        <v>921</v>
      </c>
      <c r="L1049" s="227"/>
      <c r="M1049" s="16" t="s">
        <v>918</v>
      </c>
    </row>
    <row r="1050" spans="1:13" s="16" customFormat="1" ht="18" customHeight="1" x14ac:dyDescent="0.25">
      <c r="A1050" s="130">
        <v>1043</v>
      </c>
      <c r="B1050" s="119">
        <v>6</v>
      </c>
      <c r="C1050" s="120" t="s">
        <v>142</v>
      </c>
      <c r="D1050" s="123">
        <v>4901230276</v>
      </c>
      <c r="E1050" s="123">
        <v>85</v>
      </c>
      <c r="F1050" s="51" t="str">
        <f t="shared" si="68"/>
        <v>Tốt</v>
      </c>
      <c r="G1050" s="123">
        <v>87</v>
      </c>
      <c r="H1050" s="51" t="str">
        <f t="shared" si="64"/>
        <v>Tốt</v>
      </c>
      <c r="I1050" s="117">
        <f t="shared" si="65"/>
        <v>86</v>
      </c>
      <c r="J1050" s="51" t="str">
        <f t="shared" si="66"/>
        <v>Tốt</v>
      </c>
      <c r="K1050" s="122" t="s">
        <v>921</v>
      </c>
      <c r="L1050" s="227"/>
      <c r="M1050" s="16" t="s">
        <v>918</v>
      </c>
    </row>
    <row r="1051" spans="1:13" s="16" customFormat="1" ht="18" customHeight="1" x14ac:dyDescent="0.25">
      <c r="A1051" s="130">
        <v>1044</v>
      </c>
      <c r="B1051" s="119">
        <v>7</v>
      </c>
      <c r="C1051" s="120" t="s">
        <v>1811</v>
      </c>
      <c r="D1051" s="123">
        <v>4801220457</v>
      </c>
      <c r="E1051" s="123">
        <v>75</v>
      </c>
      <c r="F1051" s="51" t="str">
        <f t="shared" si="68"/>
        <v>Khá</v>
      </c>
      <c r="G1051" s="123">
        <v>80</v>
      </c>
      <c r="H1051" s="51" t="str">
        <f t="shared" si="64"/>
        <v>Tốt</v>
      </c>
      <c r="I1051" s="117">
        <f t="shared" si="65"/>
        <v>77.5</v>
      </c>
      <c r="J1051" s="51" t="str">
        <f t="shared" si="66"/>
        <v>Khá</v>
      </c>
      <c r="K1051" s="122" t="s">
        <v>921</v>
      </c>
      <c r="L1051" s="227"/>
      <c r="M1051" s="16" t="s">
        <v>918</v>
      </c>
    </row>
    <row r="1052" spans="1:13" s="16" customFormat="1" ht="18" customHeight="1" x14ac:dyDescent="0.25">
      <c r="A1052" s="130">
        <v>1045</v>
      </c>
      <c r="B1052" s="119">
        <v>8</v>
      </c>
      <c r="C1052" s="120" t="s">
        <v>1868</v>
      </c>
      <c r="D1052" s="123">
        <v>4901230091</v>
      </c>
      <c r="E1052" s="123">
        <v>86</v>
      </c>
      <c r="F1052" s="51" t="str">
        <f t="shared" si="68"/>
        <v>Tốt</v>
      </c>
      <c r="G1052" s="123">
        <v>88</v>
      </c>
      <c r="H1052" s="51" t="str">
        <f t="shared" si="64"/>
        <v>Tốt</v>
      </c>
      <c r="I1052" s="117">
        <f t="shared" si="65"/>
        <v>87</v>
      </c>
      <c r="J1052" s="51" t="str">
        <f t="shared" si="66"/>
        <v>Tốt</v>
      </c>
      <c r="K1052" s="122" t="s">
        <v>921</v>
      </c>
      <c r="L1052" s="227"/>
      <c r="M1052" s="16" t="s">
        <v>918</v>
      </c>
    </row>
    <row r="1053" spans="1:13" s="16" customFormat="1" ht="18" customHeight="1" x14ac:dyDescent="0.25">
      <c r="A1053" s="130">
        <v>1046</v>
      </c>
      <c r="B1053" s="119">
        <v>9</v>
      </c>
      <c r="C1053" s="120" t="s">
        <v>1869</v>
      </c>
      <c r="D1053" s="123">
        <v>4901230295</v>
      </c>
      <c r="E1053" s="123">
        <v>84</v>
      </c>
      <c r="F1053" s="51" t="str">
        <f t="shared" si="68"/>
        <v>Tốt</v>
      </c>
      <c r="G1053" s="123">
        <v>70</v>
      </c>
      <c r="H1053" s="51" t="str">
        <f t="shared" si="64"/>
        <v>Khá</v>
      </c>
      <c r="I1053" s="117">
        <f t="shared" si="65"/>
        <v>77</v>
      </c>
      <c r="J1053" s="51" t="str">
        <f t="shared" si="66"/>
        <v>Khá</v>
      </c>
      <c r="K1053" s="122" t="s">
        <v>921</v>
      </c>
      <c r="L1053" s="227"/>
      <c r="M1053" s="16" t="s">
        <v>918</v>
      </c>
    </row>
    <row r="1054" spans="1:13" s="16" customFormat="1" ht="18" customHeight="1" x14ac:dyDescent="0.25">
      <c r="A1054" s="130">
        <v>1047</v>
      </c>
      <c r="B1054" s="119">
        <v>10</v>
      </c>
      <c r="C1054" s="120" t="s">
        <v>1870</v>
      </c>
      <c r="D1054" s="123">
        <v>4901230367</v>
      </c>
      <c r="E1054" s="123">
        <v>84</v>
      </c>
      <c r="F1054" s="51" t="str">
        <f t="shared" si="68"/>
        <v>Tốt</v>
      </c>
      <c r="G1054" s="123">
        <v>86</v>
      </c>
      <c r="H1054" s="51" t="str">
        <f t="shared" si="64"/>
        <v>Tốt</v>
      </c>
      <c r="I1054" s="117">
        <f t="shared" si="65"/>
        <v>85</v>
      </c>
      <c r="J1054" s="51" t="str">
        <f t="shared" si="66"/>
        <v>Tốt</v>
      </c>
      <c r="K1054" s="122" t="s">
        <v>921</v>
      </c>
      <c r="L1054" s="227"/>
      <c r="M1054" s="16" t="s">
        <v>918</v>
      </c>
    </row>
    <row r="1055" spans="1:13" s="16" customFormat="1" ht="18" customHeight="1" x14ac:dyDescent="0.25">
      <c r="A1055" s="130">
        <v>1048</v>
      </c>
      <c r="B1055" s="119">
        <v>11</v>
      </c>
      <c r="C1055" s="120" t="s">
        <v>1871</v>
      </c>
      <c r="D1055" s="123">
        <v>4901230176</v>
      </c>
      <c r="E1055" s="123">
        <v>85</v>
      </c>
      <c r="F1055" s="51" t="str">
        <f t="shared" si="68"/>
        <v>Tốt</v>
      </c>
      <c r="G1055" s="123">
        <v>87</v>
      </c>
      <c r="H1055" s="51" t="str">
        <f t="shared" si="64"/>
        <v>Tốt</v>
      </c>
      <c r="I1055" s="117">
        <f t="shared" si="65"/>
        <v>86</v>
      </c>
      <c r="J1055" s="51" t="str">
        <f t="shared" si="66"/>
        <v>Tốt</v>
      </c>
      <c r="K1055" s="122" t="s">
        <v>921</v>
      </c>
      <c r="L1055" s="227"/>
      <c r="M1055" s="16" t="s">
        <v>918</v>
      </c>
    </row>
    <row r="1056" spans="1:13" s="16" customFormat="1" ht="18" customHeight="1" x14ac:dyDescent="0.25">
      <c r="A1056" s="130">
        <v>1049</v>
      </c>
      <c r="B1056" s="119">
        <v>12</v>
      </c>
      <c r="C1056" s="120" t="s">
        <v>1872</v>
      </c>
      <c r="D1056" s="123">
        <v>4901230358</v>
      </c>
      <c r="E1056" s="123">
        <v>84</v>
      </c>
      <c r="F1056" s="51" t="str">
        <f t="shared" si="68"/>
        <v>Tốt</v>
      </c>
      <c r="G1056" s="123">
        <v>86</v>
      </c>
      <c r="H1056" s="51" t="str">
        <f t="shared" si="64"/>
        <v>Tốt</v>
      </c>
      <c r="I1056" s="117">
        <f t="shared" si="65"/>
        <v>85</v>
      </c>
      <c r="J1056" s="51" t="str">
        <f t="shared" si="66"/>
        <v>Tốt</v>
      </c>
      <c r="K1056" s="122" t="s">
        <v>921</v>
      </c>
      <c r="L1056" s="227"/>
      <c r="M1056" s="16" t="s">
        <v>918</v>
      </c>
    </row>
    <row r="1057" spans="1:13" s="16" customFormat="1" ht="18" customHeight="1" x14ac:dyDescent="0.25">
      <c r="A1057" s="130">
        <v>1050</v>
      </c>
      <c r="B1057" s="119">
        <v>13</v>
      </c>
      <c r="C1057" s="120" t="s">
        <v>1873</v>
      </c>
      <c r="D1057" s="123">
        <v>4901230327</v>
      </c>
      <c r="E1057" s="123">
        <v>84</v>
      </c>
      <c r="F1057" s="51" t="str">
        <f t="shared" si="68"/>
        <v>Tốt</v>
      </c>
      <c r="G1057" s="123">
        <v>86</v>
      </c>
      <c r="H1057" s="51" t="str">
        <f t="shared" si="64"/>
        <v>Tốt</v>
      </c>
      <c r="I1057" s="117">
        <f t="shared" si="65"/>
        <v>85</v>
      </c>
      <c r="J1057" s="51" t="str">
        <f t="shared" si="66"/>
        <v>Tốt</v>
      </c>
      <c r="K1057" s="122" t="s">
        <v>921</v>
      </c>
      <c r="L1057" s="227"/>
      <c r="M1057" s="16" t="s">
        <v>918</v>
      </c>
    </row>
    <row r="1058" spans="1:13" s="16" customFormat="1" ht="18" customHeight="1" x14ac:dyDescent="0.25">
      <c r="A1058" s="130">
        <v>1051</v>
      </c>
      <c r="B1058" s="119">
        <v>14</v>
      </c>
      <c r="C1058" s="120" t="s">
        <v>1874</v>
      </c>
      <c r="D1058" s="123">
        <v>4901230324</v>
      </c>
      <c r="E1058" s="123">
        <v>84</v>
      </c>
      <c r="F1058" s="51" t="str">
        <f t="shared" si="68"/>
        <v>Tốt</v>
      </c>
      <c r="G1058" s="123">
        <v>86</v>
      </c>
      <c r="H1058" s="51" t="str">
        <f t="shared" si="64"/>
        <v>Tốt</v>
      </c>
      <c r="I1058" s="117">
        <f t="shared" si="65"/>
        <v>85</v>
      </c>
      <c r="J1058" s="51" t="str">
        <f t="shared" si="66"/>
        <v>Tốt</v>
      </c>
      <c r="K1058" s="122" t="s">
        <v>921</v>
      </c>
      <c r="L1058" s="227"/>
      <c r="M1058" s="16" t="s">
        <v>918</v>
      </c>
    </row>
    <row r="1059" spans="1:13" s="16" customFormat="1" ht="18" customHeight="1" x14ac:dyDescent="0.25">
      <c r="A1059" s="130">
        <v>1052</v>
      </c>
      <c r="B1059" s="119">
        <v>15</v>
      </c>
      <c r="C1059" s="120" t="s">
        <v>1875</v>
      </c>
      <c r="D1059" s="123">
        <v>4901230328</v>
      </c>
      <c r="E1059" s="123">
        <v>84</v>
      </c>
      <c r="F1059" s="51" t="str">
        <f t="shared" si="68"/>
        <v>Tốt</v>
      </c>
      <c r="G1059" s="123">
        <v>86</v>
      </c>
      <c r="H1059" s="51" t="str">
        <f t="shared" si="64"/>
        <v>Tốt</v>
      </c>
      <c r="I1059" s="117">
        <f t="shared" si="65"/>
        <v>85</v>
      </c>
      <c r="J1059" s="51" t="str">
        <f t="shared" si="66"/>
        <v>Tốt</v>
      </c>
      <c r="K1059" s="122" t="s">
        <v>921</v>
      </c>
      <c r="L1059" s="227"/>
      <c r="M1059" s="16" t="s">
        <v>918</v>
      </c>
    </row>
    <row r="1060" spans="1:13" s="16" customFormat="1" ht="18" customHeight="1" x14ac:dyDescent="0.25">
      <c r="A1060" s="130">
        <v>1053</v>
      </c>
      <c r="B1060" s="119">
        <v>16</v>
      </c>
      <c r="C1060" s="120" t="s">
        <v>1876</v>
      </c>
      <c r="D1060" s="123">
        <v>1605210926</v>
      </c>
      <c r="E1060" s="123">
        <v>80</v>
      </c>
      <c r="F1060" s="51" t="str">
        <f t="shared" si="68"/>
        <v>Tốt</v>
      </c>
      <c r="G1060" s="123">
        <v>82</v>
      </c>
      <c r="H1060" s="51" t="str">
        <f t="shared" si="64"/>
        <v>Tốt</v>
      </c>
      <c r="I1060" s="117">
        <f t="shared" si="65"/>
        <v>81</v>
      </c>
      <c r="J1060" s="51" t="str">
        <f t="shared" si="66"/>
        <v>Tốt</v>
      </c>
      <c r="K1060" s="122" t="s">
        <v>921</v>
      </c>
      <c r="L1060" s="227"/>
      <c r="M1060" s="16" t="s">
        <v>918</v>
      </c>
    </row>
    <row r="1061" spans="1:13" s="16" customFormat="1" ht="18" customHeight="1" x14ac:dyDescent="0.25">
      <c r="A1061" s="130">
        <v>1054</v>
      </c>
      <c r="B1061" s="119">
        <v>17</v>
      </c>
      <c r="C1061" s="120" t="s">
        <v>1877</v>
      </c>
      <c r="D1061" s="123">
        <v>4901230235</v>
      </c>
      <c r="E1061" s="123">
        <v>85</v>
      </c>
      <c r="F1061" s="51" t="str">
        <f t="shared" si="68"/>
        <v>Tốt</v>
      </c>
      <c r="G1061" s="123">
        <v>87</v>
      </c>
      <c r="H1061" s="51" t="str">
        <f t="shared" si="64"/>
        <v>Tốt</v>
      </c>
      <c r="I1061" s="117">
        <f t="shared" si="65"/>
        <v>86</v>
      </c>
      <c r="J1061" s="51" t="str">
        <f t="shared" si="66"/>
        <v>Tốt</v>
      </c>
      <c r="K1061" s="122" t="s">
        <v>921</v>
      </c>
      <c r="L1061" s="227"/>
      <c r="M1061" s="16" t="s">
        <v>918</v>
      </c>
    </row>
    <row r="1062" spans="1:13" s="16" customFormat="1" ht="18" customHeight="1" x14ac:dyDescent="0.25">
      <c r="A1062" s="130">
        <v>1055</v>
      </c>
      <c r="B1062" s="119">
        <v>18</v>
      </c>
      <c r="C1062" s="120" t="s">
        <v>1878</v>
      </c>
      <c r="D1062" s="123">
        <v>4901230311</v>
      </c>
      <c r="E1062" s="123">
        <v>84</v>
      </c>
      <c r="F1062" s="51" t="str">
        <f t="shared" si="68"/>
        <v>Tốt</v>
      </c>
      <c r="G1062" s="123">
        <v>86</v>
      </c>
      <c r="H1062" s="51" t="str">
        <f t="shared" si="64"/>
        <v>Tốt</v>
      </c>
      <c r="I1062" s="117">
        <f t="shared" si="65"/>
        <v>85</v>
      </c>
      <c r="J1062" s="51" t="str">
        <f t="shared" si="66"/>
        <v>Tốt</v>
      </c>
      <c r="K1062" s="122" t="s">
        <v>921</v>
      </c>
      <c r="L1062" s="227"/>
      <c r="M1062" s="16" t="s">
        <v>918</v>
      </c>
    </row>
    <row r="1063" spans="1:13" s="16" customFormat="1" ht="18" customHeight="1" x14ac:dyDescent="0.25">
      <c r="A1063" s="130">
        <v>1056</v>
      </c>
      <c r="B1063" s="119">
        <v>19</v>
      </c>
      <c r="C1063" s="120" t="s">
        <v>1879</v>
      </c>
      <c r="D1063" s="123">
        <v>4901230347</v>
      </c>
      <c r="E1063" s="123">
        <v>84</v>
      </c>
      <c r="F1063" s="51" t="str">
        <f t="shared" si="68"/>
        <v>Tốt</v>
      </c>
      <c r="G1063" s="123">
        <v>86</v>
      </c>
      <c r="H1063" s="51" t="str">
        <f t="shared" si="64"/>
        <v>Tốt</v>
      </c>
      <c r="I1063" s="117">
        <f t="shared" si="65"/>
        <v>85</v>
      </c>
      <c r="J1063" s="51" t="str">
        <f t="shared" si="66"/>
        <v>Tốt</v>
      </c>
      <c r="K1063" s="122" t="s">
        <v>921</v>
      </c>
      <c r="L1063" s="227"/>
      <c r="M1063" s="16" t="s">
        <v>918</v>
      </c>
    </row>
    <row r="1064" spans="1:13" s="16" customFormat="1" ht="18" customHeight="1" x14ac:dyDescent="0.25">
      <c r="A1064" s="130">
        <v>1057</v>
      </c>
      <c r="B1064" s="119">
        <v>20</v>
      </c>
      <c r="C1064" s="120" t="s">
        <v>1880</v>
      </c>
      <c r="D1064" s="123">
        <v>4901230168</v>
      </c>
      <c r="E1064" s="123">
        <v>84</v>
      </c>
      <c r="F1064" s="51" t="str">
        <f t="shared" si="68"/>
        <v>Tốt</v>
      </c>
      <c r="G1064" s="123">
        <v>86</v>
      </c>
      <c r="H1064" s="51" t="str">
        <f t="shared" si="64"/>
        <v>Tốt</v>
      </c>
      <c r="I1064" s="117">
        <f t="shared" si="65"/>
        <v>85</v>
      </c>
      <c r="J1064" s="51" t="str">
        <f t="shared" si="66"/>
        <v>Tốt</v>
      </c>
      <c r="K1064" s="122" t="s">
        <v>921</v>
      </c>
      <c r="L1064" s="227"/>
      <c r="M1064" s="16" t="s">
        <v>918</v>
      </c>
    </row>
    <row r="1065" spans="1:13" s="16" customFormat="1" ht="18" customHeight="1" x14ac:dyDescent="0.25">
      <c r="A1065" s="130">
        <v>1058</v>
      </c>
      <c r="B1065" s="119">
        <v>21</v>
      </c>
      <c r="C1065" s="120" t="s">
        <v>1881</v>
      </c>
      <c r="D1065" s="123">
        <v>4901230548</v>
      </c>
      <c r="E1065" s="123">
        <v>81</v>
      </c>
      <c r="F1065" s="51" t="str">
        <f t="shared" si="68"/>
        <v>Tốt</v>
      </c>
      <c r="G1065" s="123">
        <v>83</v>
      </c>
      <c r="H1065" s="51" t="str">
        <f t="shared" si="64"/>
        <v>Tốt</v>
      </c>
      <c r="I1065" s="117">
        <f t="shared" si="65"/>
        <v>82</v>
      </c>
      <c r="J1065" s="51" t="str">
        <f t="shared" si="66"/>
        <v>Tốt</v>
      </c>
      <c r="K1065" s="122" t="s">
        <v>921</v>
      </c>
      <c r="L1065" s="227"/>
      <c r="M1065" s="16" t="s">
        <v>918</v>
      </c>
    </row>
    <row r="1066" spans="1:13" s="16" customFormat="1" ht="18" customHeight="1" x14ac:dyDescent="0.25">
      <c r="A1066" s="130">
        <v>1059</v>
      </c>
      <c r="B1066" s="119">
        <v>22</v>
      </c>
      <c r="C1066" s="120" t="s">
        <v>1882</v>
      </c>
      <c r="D1066" s="123">
        <v>4901230375</v>
      </c>
      <c r="E1066" s="123">
        <v>84</v>
      </c>
      <c r="F1066" s="51" t="str">
        <f t="shared" si="68"/>
        <v>Tốt</v>
      </c>
      <c r="G1066" s="123">
        <v>86</v>
      </c>
      <c r="H1066" s="51" t="str">
        <f t="shared" si="64"/>
        <v>Tốt</v>
      </c>
      <c r="I1066" s="117">
        <f t="shared" si="65"/>
        <v>85</v>
      </c>
      <c r="J1066" s="51" t="str">
        <f t="shared" si="66"/>
        <v>Tốt</v>
      </c>
      <c r="K1066" s="122" t="s">
        <v>921</v>
      </c>
      <c r="L1066" s="227"/>
      <c r="M1066" s="16" t="s">
        <v>918</v>
      </c>
    </row>
    <row r="1067" spans="1:13" s="16" customFormat="1" ht="18" customHeight="1" x14ac:dyDescent="0.25">
      <c r="A1067" s="130">
        <v>1060</v>
      </c>
      <c r="B1067" s="119">
        <v>23</v>
      </c>
      <c r="C1067" s="120" t="s">
        <v>1883</v>
      </c>
      <c r="D1067" s="123">
        <v>4901230266</v>
      </c>
      <c r="E1067" s="123">
        <v>88</v>
      </c>
      <c r="F1067" s="51" t="str">
        <f t="shared" si="68"/>
        <v>Tốt</v>
      </c>
      <c r="G1067" s="123">
        <v>89</v>
      </c>
      <c r="H1067" s="51" t="str">
        <f t="shared" si="64"/>
        <v>Tốt</v>
      </c>
      <c r="I1067" s="117">
        <f t="shared" si="65"/>
        <v>88.5</v>
      </c>
      <c r="J1067" s="51" t="str">
        <f t="shared" si="66"/>
        <v>Tốt</v>
      </c>
      <c r="K1067" s="122" t="s">
        <v>921</v>
      </c>
      <c r="L1067" s="227"/>
      <c r="M1067" s="16" t="s">
        <v>918</v>
      </c>
    </row>
    <row r="1068" spans="1:13" s="16" customFormat="1" ht="18" customHeight="1" x14ac:dyDescent="0.25">
      <c r="A1068" s="130">
        <v>1061</v>
      </c>
      <c r="B1068" s="119">
        <v>24</v>
      </c>
      <c r="C1068" s="120" t="s">
        <v>166</v>
      </c>
      <c r="D1068" s="123">
        <v>4901230121</v>
      </c>
      <c r="E1068" s="123">
        <v>84</v>
      </c>
      <c r="F1068" s="51" t="str">
        <f t="shared" si="68"/>
        <v>Tốt</v>
      </c>
      <c r="G1068" s="123">
        <v>86</v>
      </c>
      <c r="H1068" s="51" t="str">
        <f t="shared" si="64"/>
        <v>Tốt</v>
      </c>
      <c r="I1068" s="117">
        <f t="shared" si="65"/>
        <v>85</v>
      </c>
      <c r="J1068" s="51" t="str">
        <f t="shared" si="66"/>
        <v>Tốt</v>
      </c>
      <c r="K1068" s="122" t="s">
        <v>921</v>
      </c>
      <c r="L1068" s="227"/>
      <c r="M1068" s="16" t="s">
        <v>918</v>
      </c>
    </row>
    <row r="1069" spans="1:13" s="16" customFormat="1" ht="18" customHeight="1" x14ac:dyDescent="0.25">
      <c r="A1069" s="130">
        <v>1062</v>
      </c>
      <c r="B1069" s="119">
        <v>25</v>
      </c>
      <c r="C1069" s="120" t="s">
        <v>1884</v>
      </c>
      <c r="D1069" s="123">
        <v>4901230223</v>
      </c>
      <c r="E1069" s="123">
        <v>86</v>
      </c>
      <c r="F1069" s="51" t="str">
        <f t="shared" si="68"/>
        <v>Tốt</v>
      </c>
      <c r="G1069" s="123">
        <v>88</v>
      </c>
      <c r="H1069" s="51" t="str">
        <f t="shared" si="64"/>
        <v>Tốt</v>
      </c>
      <c r="I1069" s="117">
        <f t="shared" si="65"/>
        <v>87</v>
      </c>
      <c r="J1069" s="51" t="str">
        <f t="shared" si="66"/>
        <v>Tốt</v>
      </c>
      <c r="K1069" s="122" t="s">
        <v>921</v>
      </c>
      <c r="L1069" s="227"/>
      <c r="M1069" s="16" t="s">
        <v>918</v>
      </c>
    </row>
    <row r="1070" spans="1:13" s="16" customFormat="1" ht="18" customHeight="1" x14ac:dyDescent="0.25">
      <c r="A1070" s="130">
        <v>1063</v>
      </c>
      <c r="B1070" s="119">
        <v>26</v>
      </c>
      <c r="C1070" s="120" t="s">
        <v>1133</v>
      </c>
      <c r="D1070" s="123">
        <v>4901230256</v>
      </c>
      <c r="E1070" s="123">
        <v>91</v>
      </c>
      <c r="F1070" s="51" t="str">
        <f t="shared" si="68"/>
        <v>Xuất sắc</v>
      </c>
      <c r="G1070" s="123">
        <v>93</v>
      </c>
      <c r="H1070" s="51" t="str">
        <f t="shared" si="64"/>
        <v>Xuất sắc</v>
      </c>
      <c r="I1070" s="117">
        <f t="shared" si="65"/>
        <v>92</v>
      </c>
      <c r="J1070" s="51" t="str">
        <f t="shared" si="66"/>
        <v>Xuất sắc</v>
      </c>
      <c r="K1070" s="122" t="s">
        <v>921</v>
      </c>
      <c r="L1070" s="227"/>
      <c r="M1070" s="16" t="s">
        <v>918</v>
      </c>
    </row>
    <row r="1071" spans="1:13" s="16" customFormat="1" ht="18" customHeight="1" x14ac:dyDescent="0.25">
      <c r="A1071" s="130">
        <v>1064</v>
      </c>
      <c r="B1071" s="119">
        <v>27</v>
      </c>
      <c r="C1071" s="120" t="s">
        <v>1088</v>
      </c>
      <c r="D1071" s="123">
        <v>4901230275</v>
      </c>
      <c r="E1071" s="123">
        <v>84</v>
      </c>
      <c r="F1071" s="51" t="str">
        <f t="shared" si="68"/>
        <v>Tốt</v>
      </c>
      <c r="G1071" s="123">
        <v>70</v>
      </c>
      <c r="H1071" s="51" t="str">
        <f t="shared" si="64"/>
        <v>Khá</v>
      </c>
      <c r="I1071" s="117">
        <f t="shared" si="65"/>
        <v>77</v>
      </c>
      <c r="J1071" s="51" t="str">
        <f t="shared" si="66"/>
        <v>Khá</v>
      </c>
      <c r="K1071" s="122" t="s">
        <v>921</v>
      </c>
      <c r="L1071" s="227"/>
      <c r="M1071" s="16" t="s">
        <v>918</v>
      </c>
    </row>
    <row r="1072" spans="1:13" s="16" customFormat="1" ht="18" customHeight="1" x14ac:dyDescent="0.25">
      <c r="A1072" s="130">
        <v>1065</v>
      </c>
      <c r="B1072" s="119">
        <v>28</v>
      </c>
      <c r="C1072" s="120" t="s">
        <v>1885</v>
      </c>
      <c r="D1072" s="123">
        <v>4901230088</v>
      </c>
      <c r="E1072" s="123">
        <v>85</v>
      </c>
      <c r="F1072" s="51" t="str">
        <f t="shared" si="68"/>
        <v>Tốt</v>
      </c>
      <c r="G1072" s="123">
        <v>87</v>
      </c>
      <c r="H1072" s="51" t="str">
        <f t="shared" si="64"/>
        <v>Tốt</v>
      </c>
      <c r="I1072" s="117">
        <f t="shared" si="65"/>
        <v>86</v>
      </c>
      <c r="J1072" s="51" t="str">
        <f t="shared" si="66"/>
        <v>Tốt</v>
      </c>
      <c r="K1072" s="122" t="s">
        <v>921</v>
      </c>
      <c r="L1072" s="227"/>
      <c r="M1072" s="16" t="s">
        <v>918</v>
      </c>
    </row>
    <row r="1073" spans="1:13" s="16" customFormat="1" ht="18" customHeight="1" x14ac:dyDescent="0.25">
      <c r="A1073" s="130">
        <v>1066</v>
      </c>
      <c r="B1073" s="119">
        <v>29</v>
      </c>
      <c r="C1073" s="120" t="s">
        <v>1886</v>
      </c>
      <c r="D1073" s="123">
        <v>4901230252</v>
      </c>
      <c r="E1073" s="123">
        <v>90</v>
      </c>
      <c r="F1073" s="51" t="str">
        <f t="shared" si="68"/>
        <v>Xuất sắc</v>
      </c>
      <c r="G1073" s="123">
        <v>89</v>
      </c>
      <c r="H1073" s="51" t="str">
        <f t="shared" si="64"/>
        <v>Tốt</v>
      </c>
      <c r="I1073" s="117">
        <v>90</v>
      </c>
      <c r="J1073" s="51" t="str">
        <f t="shared" si="66"/>
        <v>Xuất sắc</v>
      </c>
      <c r="K1073" s="122" t="s">
        <v>921</v>
      </c>
      <c r="L1073" s="227"/>
      <c r="M1073" s="16" t="s">
        <v>918</v>
      </c>
    </row>
    <row r="1074" spans="1:13" s="16" customFormat="1" ht="18" customHeight="1" x14ac:dyDescent="0.25">
      <c r="A1074" s="130">
        <v>1067</v>
      </c>
      <c r="B1074" s="119">
        <v>30</v>
      </c>
      <c r="C1074" s="120" t="s">
        <v>1887</v>
      </c>
      <c r="D1074" s="123">
        <v>4901230497</v>
      </c>
      <c r="E1074" s="123">
        <v>88</v>
      </c>
      <c r="F1074" s="51" t="str">
        <f t="shared" si="68"/>
        <v>Tốt</v>
      </c>
      <c r="G1074" s="123">
        <v>89</v>
      </c>
      <c r="H1074" s="51" t="str">
        <f t="shared" si="64"/>
        <v>Tốt</v>
      </c>
      <c r="I1074" s="117">
        <f t="shared" si="65"/>
        <v>88.5</v>
      </c>
      <c r="J1074" s="51" t="str">
        <f t="shared" si="66"/>
        <v>Tốt</v>
      </c>
      <c r="K1074" s="122" t="s">
        <v>921</v>
      </c>
      <c r="L1074" s="227"/>
      <c r="M1074" s="16" t="s">
        <v>918</v>
      </c>
    </row>
    <row r="1075" spans="1:13" s="16" customFormat="1" ht="18" customHeight="1" x14ac:dyDescent="0.25">
      <c r="A1075" s="130">
        <v>1068</v>
      </c>
      <c r="B1075" s="119">
        <v>31</v>
      </c>
      <c r="C1075" s="120" t="s">
        <v>1888</v>
      </c>
      <c r="D1075" s="123">
        <v>4901230163</v>
      </c>
      <c r="E1075" s="123">
        <v>84</v>
      </c>
      <c r="F1075" s="51" t="str">
        <f t="shared" si="68"/>
        <v>Tốt</v>
      </c>
      <c r="G1075" s="123">
        <v>86</v>
      </c>
      <c r="H1075" s="51" t="str">
        <f t="shared" si="64"/>
        <v>Tốt</v>
      </c>
      <c r="I1075" s="117">
        <f t="shared" si="65"/>
        <v>85</v>
      </c>
      <c r="J1075" s="51" t="str">
        <f t="shared" si="66"/>
        <v>Tốt</v>
      </c>
      <c r="K1075" s="122" t="s">
        <v>921</v>
      </c>
      <c r="L1075" s="227"/>
      <c r="M1075" s="16" t="s">
        <v>918</v>
      </c>
    </row>
    <row r="1076" spans="1:13" s="16" customFormat="1" ht="18" customHeight="1" x14ac:dyDescent="0.25">
      <c r="A1076" s="130">
        <v>1069</v>
      </c>
      <c r="B1076" s="119">
        <v>32</v>
      </c>
      <c r="C1076" s="120" t="s">
        <v>765</v>
      </c>
      <c r="D1076" s="123">
        <v>4901230005</v>
      </c>
      <c r="E1076" s="123">
        <v>84</v>
      </c>
      <c r="F1076" s="51" t="str">
        <f t="shared" si="68"/>
        <v>Tốt</v>
      </c>
      <c r="G1076" s="123">
        <v>86</v>
      </c>
      <c r="H1076" s="51" t="str">
        <f t="shared" si="64"/>
        <v>Tốt</v>
      </c>
      <c r="I1076" s="117">
        <f t="shared" si="65"/>
        <v>85</v>
      </c>
      <c r="J1076" s="51" t="str">
        <f t="shared" si="66"/>
        <v>Tốt</v>
      </c>
      <c r="K1076" s="122" t="s">
        <v>921</v>
      </c>
      <c r="L1076" s="227"/>
      <c r="M1076" s="16" t="s">
        <v>918</v>
      </c>
    </row>
    <row r="1077" spans="1:13" s="16" customFormat="1" ht="18" customHeight="1" x14ac:dyDescent="0.25">
      <c r="A1077" s="130">
        <v>1070</v>
      </c>
      <c r="B1077" s="119">
        <v>33</v>
      </c>
      <c r="C1077" s="120" t="s">
        <v>1889</v>
      </c>
      <c r="D1077" s="123">
        <v>4901230236</v>
      </c>
      <c r="E1077" s="123">
        <v>84</v>
      </c>
      <c r="F1077" s="51" t="str">
        <f t="shared" si="68"/>
        <v>Tốt</v>
      </c>
      <c r="G1077" s="123">
        <v>86</v>
      </c>
      <c r="H1077" s="51" t="str">
        <f t="shared" si="64"/>
        <v>Tốt</v>
      </c>
      <c r="I1077" s="117">
        <f t="shared" si="65"/>
        <v>85</v>
      </c>
      <c r="J1077" s="51" t="str">
        <f t="shared" si="66"/>
        <v>Tốt</v>
      </c>
      <c r="K1077" s="122" t="s">
        <v>921</v>
      </c>
      <c r="L1077" s="227"/>
      <c r="M1077" s="16" t="s">
        <v>918</v>
      </c>
    </row>
    <row r="1078" spans="1:13" s="16" customFormat="1" ht="18" customHeight="1" x14ac:dyDescent="0.25">
      <c r="A1078" s="130">
        <v>1071</v>
      </c>
      <c r="B1078" s="119">
        <v>34</v>
      </c>
      <c r="C1078" s="120" t="s">
        <v>1890</v>
      </c>
      <c r="D1078" s="123">
        <v>4901230305</v>
      </c>
      <c r="E1078" s="123">
        <v>84</v>
      </c>
      <c r="F1078" s="51" t="str">
        <f t="shared" si="68"/>
        <v>Tốt</v>
      </c>
      <c r="G1078" s="123">
        <v>86</v>
      </c>
      <c r="H1078" s="51" t="str">
        <f t="shared" si="64"/>
        <v>Tốt</v>
      </c>
      <c r="I1078" s="117">
        <f t="shared" si="65"/>
        <v>85</v>
      </c>
      <c r="J1078" s="51" t="str">
        <f t="shared" si="66"/>
        <v>Tốt</v>
      </c>
      <c r="K1078" s="122" t="s">
        <v>921</v>
      </c>
      <c r="L1078" s="227"/>
      <c r="M1078" s="16" t="s">
        <v>918</v>
      </c>
    </row>
    <row r="1079" spans="1:13" s="16" customFormat="1" ht="18" customHeight="1" x14ac:dyDescent="0.25">
      <c r="A1079" s="130">
        <v>1072</v>
      </c>
      <c r="B1079" s="119">
        <v>35</v>
      </c>
      <c r="C1079" s="120" t="s">
        <v>1891</v>
      </c>
      <c r="D1079" s="123">
        <v>4901230081</v>
      </c>
      <c r="E1079" s="123">
        <v>85</v>
      </c>
      <c r="F1079" s="51" t="str">
        <f t="shared" si="68"/>
        <v>Tốt</v>
      </c>
      <c r="G1079" s="123">
        <v>87</v>
      </c>
      <c r="H1079" s="51" t="str">
        <f t="shared" si="64"/>
        <v>Tốt</v>
      </c>
      <c r="I1079" s="117">
        <f t="shared" si="65"/>
        <v>86</v>
      </c>
      <c r="J1079" s="51" t="str">
        <f t="shared" si="66"/>
        <v>Tốt</v>
      </c>
      <c r="K1079" s="122" t="s">
        <v>921</v>
      </c>
      <c r="L1079" s="227"/>
      <c r="M1079" s="16" t="s">
        <v>918</v>
      </c>
    </row>
    <row r="1080" spans="1:13" s="16" customFormat="1" ht="18" customHeight="1" x14ac:dyDescent="0.25">
      <c r="A1080" s="130">
        <v>1073</v>
      </c>
      <c r="B1080" s="119">
        <v>36</v>
      </c>
      <c r="C1080" s="120" t="s">
        <v>1292</v>
      </c>
      <c r="D1080" s="123">
        <v>4901230304</v>
      </c>
      <c r="E1080" s="123">
        <v>84</v>
      </c>
      <c r="F1080" s="51" t="str">
        <f t="shared" si="68"/>
        <v>Tốt</v>
      </c>
      <c r="G1080" s="123">
        <v>86</v>
      </c>
      <c r="H1080" s="51" t="str">
        <f t="shared" si="64"/>
        <v>Tốt</v>
      </c>
      <c r="I1080" s="117">
        <f t="shared" si="65"/>
        <v>85</v>
      </c>
      <c r="J1080" s="51" t="str">
        <f t="shared" si="66"/>
        <v>Tốt</v>
      </c>
      <c r="K1080" s="122" t="s">
        <v>921</v>
      </c>
      <c r="L1080" s="227"/>
      <c r="M1080" s="16" t="s">
        <v>918</v>
      </c>
    </row>
    <row r="1081" spans="1:13" s="16" customFormat="1" ht="18" customHeight="1" x14ac:dyDescent="0.25">
      <c r="A1081" s="130">
        <v>1074</v>
      </c>
      <c r="B1081" s="119">
        <v>37</v>
      </c>
      <c r="C1081" s="120" t="s">
        <v>88</v>
      </c>
      <c r="D1081" s="123">
        <v>4901230371</v>
      </c>
      <c r="E1081" s="123">
        <v>84</v>
      </c>
      <c r="F1081" s="51" t="str">
        <f t="shared" si="68"/>
        <v>Tốt</v>
      </c>
      <c r="G1081" s="123">
        <v>78</v>
      </c>
      <c r="H1081" s="51" t="str">
        <f t="shared" si="64"/>
        <v>Khá</v>
      </c>
      <c r="I1081" s="117">
        <f t="shared" si="65"/>
        <v>81</v>
      </c>
      <c r="J1081" s="51" t="str">
        <f t="shared" si="66"/>
        <v>Tốt</v>
      </c>
      <c r="K1081" s="122" t="s">
        <v>921</v>
      </c>
      <c r="L1081" s="227"/>
      <c r="M1081" s="16" t="s">
        <v>918</v>
      </c>
    </row>
    <row r="1082" spans="1:13" s="16" customFormat="1" ht="18" customHeight="1" x14ac:dyDescent="0.25">
      <c r="A1082" s="130">
        <v>1075</v>
      </c>
      <c r="B1082" s="119">
        <v>38</v>
      </c>
      <c r="C1082" s="120" t="s">
        <v>1892</v>
      </c>
      <c r="D1082" s="123">
        <v>4901230345</v>
      </c>
      <c r="E1082" s="123">
        <v>84</v>
      </c>
      <c r="F1082" s="51" t="str">
        <f t="shared" si="68"/>
        <v>Tốt</v>
      </c>
      <c r="G1082" s="123">
        <v>86</v>
      </c>
      <c r="H1082" s="51" t="str">
        <f t="shared" si="64"/>
        <v>Tốt</v>
      </c>
      <c r="I1082" s="117">
        <f t="shared" si="65"/>
        <v>85</v>
      </c>
      <c r="J1082" s="51" t="str">
        <f t="shared" si="66"/>
        <v>Tốt</v>
      </c>
      <c r="K1082" s="122" t="s">
        <v>921</v>
      </c>
      <c r="L1082" s="227"/>
      <c r="M1082" s="16" t="s">
        <v>918</v>
      </c>
    </row>
    <row r="1083" spans="1:13" s="16" customFormat="1" ht="18" customHeight="1" x14ac:dyDescent="0.25">
      <c r="A1083" s="130">
        <v>1076</v>
      </c>
      <c r="B1083" s="119">
        <v>39</v>
      </c>
      <c r="C1083" s="120" t="s">
        <v>1893</v>
      </c>
      <c r="D1083" s="123">
        <v>4901230393</v>
      </c>
      <c r="E1083" s="123">
        <v>85</v>
      </c>
      <c r="F1083" s="51" t="str">
        <f t="shared" si="68"/>
        <v>Tốt</v>
      </c>
      <c r="G1083" s="123">
        <v>87</v>
      </c>
      <c r="H1083" s="51" t="str">
        <f t="shared" si="64"/>
        <v>Tốt</v>
      </c>
      <c r="I1083" s="117">
        <f t="shared" si="65"/>
        <v>86</v>
      </c>
      <c r="J1083" s="51" t="str">
        <f t="shared" si="66"/>
        <v>Tốt</v>
      </c>
      <c r="K1083" s="122" t="s">
        <v>921</v>
      </c>
      <c r="L1083" s="227"/>
      <c r="M1083" s="16" t="s">
        <v>918</v>
      </c>
    </row>
    <row r="1084" spans="1:13" s="16" customFormat="1" ht="18" customHeight="1" x14ac:dyDescent="0.25">
      <c r="A1084" s="130">
        <v>1077</v>
      </c>
      <c r="B1084" s="119">
        <v>1</v>
      </c>
      <c r="C1084" s="120" t="s">
        <v>97</v>
      </c>
      <c r="D1084" s="123">
        <v>4901230335</v>
      </c>
      <c r="E1084" s="123">
        <v>86</v>
      </c>
      <c r="F1084" s="51" t="str">
        <f t="shared" si="68"/>
        <v>Tốt</v>
      </c>
      <c r="G1084" s="123">
        <v>87</v>
      </c>
      <c r="H1084" s="51" t="str">
        <f t="shared" si="64"/>
        <v>Tốt</v>
      </c>
      <c r="I1084" s="117">
        <f t="shared" si="65"/>
        <v>86.5</v>
      </c>
      <c r="J1084" s="51" t="str">
        <f t="shared" si="66"/>
        <v>Tốt</v>
      </c>
      <c r="K1084" s="122" t="s">
        <v>922</v>
      </c>
      <c r="L1084" s="227"/>
      <c r="M1084" s="16" t="s">
        <v>918</v>
      </c>
    </row>
    <row r="1085" spans="1:13" s="16" customFormat="1" ht="18" customHeight="1" x14ac:dyDescent="0.25">
      <c r="A1085" s="130">
        <v>1078</v>
      </c>
      <c r="B1085" s="119">
        <v>2</v>
      </c>
      <c r="C1085" s="120" t="s">
        <v>1894</v>
      </c>
      <c r="D1085" s="123">
        <v>4901230284</v>
      </c>
      <c r="E1085" s="123">
        <v>80</v>
      </c>
      <c r="F1085" s="51" t="str">
        <f t="shared" si="68"/>
        <v>Tốt</v>
      </c>
      <c r="G1085" s="123">
        <v>70</v>
      </c>
      <c r="H1085" s="51" t="str">
        <f t="shared" si="64"/>
        <v>Khá</v>
      </c>
      <c r="I1085" s="117">
        <f t="shared" si="65"/>
        <v>75</v>
      </c>
      <c r="J1085" s="51" t="str">
        <f t="shared" si="66"/>
        <v>Khá</v>
      </c>
      <c r="K1085" s="122" t="s">
        <v>922</v>
      </c>
      <c r="L1085" s="227"/>
      <c r="M1085" s="16" t="s">
        <v>918</v>
      </c>
    </row>
    <row r="1086" spans="1:13" s="16" customFormat="1" ht="18" customHeight="1" x14ac:dyDescent="0.25">
      <c r="A1086" s="130">
        <v>1079</v>
      </c>
      <c r="B1086" s="119">
        <v>3</v>
      </c>
      <c r="C1086" s="120" t="s">
        <v>1895</v>
      </c>
      <c r="D1086" s="123">
        <v>4901230299</v>
      </c>
      <c r="E1086" s="123">
        <v>84</v>
      </c>
      <c r="F1086" s="51" t="str">
        <f t="shared" si="68"/>
        <v>Tốt</v>
      </c>
      <c r="G1086" s="123">
        <v>85</v>
      </c>
      <c r="H1086" s="51" t="str">
        <f t="shared" si="64"/>
        <v>Tốt</v>
      </c>
      <c r="I1086" s="117">
        <f t="shared" si="65"/>
        <v>84.5</v>
      </c>
      <c r="J1086" s="51" t="str">
        <f t="shared" si="66"/>
        <v>Tốt</v>
      </c>
      <c r="K1086" s="122" t="s">
        <v>922</v>
      </c>
      <c r="L1086" s="227"/>
      <c r="M1086" s="16" t="s">
        <v>918</v>
      </c>
    </row>
    <row r="1087" spans="1:13" s="16" customFormat="1" ht="18" customHeight="1" x14ac:dyDescent="0.25">
      <c r="A1087" s="130">
        <v>1080</v>
      </c>
      <c r="B1087" s="119">
        <v>4</v>
      </c>
      <c r="C1087" s="120" t="s">
        <v>1896</v>
      </c>
      <c r="D1087" s="123">
        <v>4901230002</v>
      </c>
      <c r="E1087" s="123">
        <v>80</v>
      </c>
      <c r="F1087" s="51" t="str">
        <f t="shared" si="68"/>
        <v>Tốt</v>
      </c>
      <c r="G1087" s="123">
        <v>90</v>
      </c>
      <c r="H1087" s="51" t="str">
        <f t="shared" si="64"/>
        <v>Xuất sắc</v>
      </c>
      <c r="I1087" s="117">
        <f t="shared" si="65"/>
        <v>85</v>
      </c>
      <c r="J1087" s="51" t="str">
        <f t="shared" si="66"/>
        <v>Tốt</v>
      </c>
      <c r="K1087" s="122" t="s">
        <v>922</v>
      </c>
      <c r="L1087" s="227"/>
      <c r="M1087" s="16" t="s">
        <v>918</v>
      </c>
    </row>
    <row r="1088" spans="1:13" s="16" customFormat="1" ht="18" customHeight="1" x14ac:dyDescent="0.25">
      <c r="A1088" s="130">
        <v>1081</v>
      </c>
      <c r="B1088" s="119">
        <v>5</v>
      </c>
      <c r="C1088" s="120" t="s">
        <v>1897</v>
      </c>
      <c r="D1088" s="123">
        <v>4901230424</v>
      </c>
      <c r="E1088" s="123">
        <v>80</v>
      </c>
      <c r="F1088" s="51" t="str">
        <f t="shared" si="68"/>
        <v>Tốt</v>
      </c>
      <c r="G1088" s="123">
        <v>81</v>
      </c>
      <c r="H1088" s="51" t="str">
        <f t="shared" si="64"/>
        <v>Tốt</v>
      </c>
      <c r="I1088" s="117">
        <f t="shared" si="65"/>
        <v>80.5</v>
      </c>
      <c r="J1088" s="51" t="str">
        <f t="shared" si="66"/>
        <v>Tốt</v>
      </c>
      <c r="K1088" s="122" t="s">
        <v>922</v>
      </c>
      <c r="L1088" s="227"/>
      <c r="M1088" s="16" t="s">
        <v>918</v>
      </c>
    </row>
    <row r="1089" spans="1:13" s="16" customFormat="1" ht="18" customHeight="1" x14ac:dyDescent="0.25">
      <c r="A1089" s="130">
        <v>1082</v>
      </c>
      <c r="B1089" s="119">
        <v>6</v>
      </c>
      <c r="C1089" s="120" t="s">
        <v>1898</v>
      </c>
      <c r="D1089" s="123">
        <v>4901230483</v>
      </c>
      <c r="E1089" s="123">
        <v>84</v>
      </c>
      <c r="F1089" s="51" t="str">
        <f t="shared" si="68"/>
        <v>Tốt</v>
      </c>
      <c r="G1089" s="123">
        <v>85</v>
      </c>
      <c r="H1089" s="51" t="str">
        <f t="shared" si="64"/>
        <v>Tốt</v>
      </c>
      <c r="I1089" s="117">
        <f t="shared" si="65"/>
        <v>84.5</v>
      </c>
      <c r="J1089" s="51" t="str">
        <f t="shared" si="66"/>
        <v>Tốt</v>
      </c>
      <c r="K1089" s="122" t="s">
        <v>922</v>
      </c>
      <c r="L1089" s="227"/>
      <c r="M1089" s="16" t="s">
        <v>918</v>
      </c>
    </row>
    <row r="1090" spans="1:13" s="16" customFormat="1" ht="18" customHeight="1" x14ac:dyDescent="0.25">
      <c r="A1090" s="130">
        <v>1083</v>
      </c>
      <c r="B1090" s="119">
        <v>7</v>
      </c>
      <c r="C1090" s="120" t="s">
        <v>1899</v>
      </c>
      <c r="D1090" s="123">
        <v>4901230228</v>
      </c>
      <c r="E1090" s="123">
        <v>84</v>
      </c>
      <c r="F1090" s="51" t="str">
        <f t="shared" si="68"/>
        <v>Tốt</v>
      </c>
      <c r="G1090" s="123">
        <v>85</v>
      </c>
      <c r="H1090" s="51" t="str">
        <f t="shared" si="64"/>
        <v>Tốt</v>
      </c>
      <c r="I1090" s="117">
        <f t="shared" si="65"/>
        <v>84.5</v>
      </c>
      <c r="J1090" s="51" t="str">
        <f t="shared" si="66"/>
        <v>Tốt</v>
      </c>
      <c r="K1090" s="122" t="s">
        <v>922</v>
      </c>
      <c r="L1090" s="227"/>
      <c r="M1090" s="16" t="s">
        <v>918</v>
      </c>
    </row>
    <row r="1091" spans="1:13" s="16" customFormat="1" ht="18" customHeight="1" x14ac:dyDescent="0.25">
      <c r="A1091" s="130">
        <v>1084</v>
      </c>
      <c r="B1091" s="119">
        <v>8</v>
      </c>
      <c r="C1091" s="120" t="s">
        <v>1900</v>
      </c>
      <c r="D1091" s="123">
        <v>4901230383</v>
      </c>
      <c r="E1091" s="123">
        <v>84</v>
      </c>
      <c r="F1091" s="51" t="str">
        <f t="shared" si="68"/>
        <v>Tốt</v>
      </c>
      <c r="G1091" s="123">
        <v>85</v>
      </c>
      <c r="H1091" s="51" t="str">
        <f t="shared" si="64"/>
        <v>Tốt</v>
      </c>
      <c r="I1091" s="117">
        <f t="shared" si="65"/>
        <v>84.5</v>
      </c>
      <c r="J1091" s="51" t="str">
        <f t="shared" si="66"/>
        <v>Tốt</v>
      </c>
      <c r="K1091" s="122" t="s">
        <v>922</v>
      </c>
      <c r="L1091" s="227"/>
      <c r="M1091" s="16" t="s">
        <v>918</v>
      </c>
    </row>
    <row r="1092" spans="1:13" s="16" customFormat="1" ht="18" customHeight="1" x14ac:dyDescent="0.25">
      <c r="A1092" s="130">
        <v>1085</v>
      </c>
      <c r="B1092" s="119">
        <v>9</v>
      </c>
      <c r="C1092" s="120" t="s">
        <v>1901</v>
      </c>
      <c r="D1092" s="123">
        <v>4901230279</v>
      </c>
      <c r="E1092" s="123">
        <v>84</v>
      </c>
      <c r="F1092" s="51" t="str">
        <f t="shared" si="68"/>
        <v>Tốt</v>
      </c>
      <c r="G1092" s="123">
        <v>85</v>
      </c>
      <c r="H1092" s="51" t="str">
        <f t="shared" si="64"/>
        <v>Tốt</v>
      </c>
      <c r="I1092" s="117">
        <f t="shared" si="65"/>
        <v>84.5</v>
      </c>
      <c r="J1092" s="51" t="str">
        <f t="shared" si="66"/>
        <v>Tốt</v>
      </c>
      <c r="K1092" s="122" t="s">
        <v>922</v>
      </c>
      <c r="L1092" s="227"/>
      <c r="M1092" s="16" t="s">
        <v>918</v>
      </c>
    </row>
    <row r="1093" spans="1:13" s="16" customFormat="1" ht="18" customHeight="1" x14ac:dyDescent="0.25">
      <c r="A1093" s="130">
        <v>1086</v>
      </c>
      <c r="B1093" s="119">
        <v>10</v>
      </c>
      <c r="C1093" s="120" t="s">
        <v>1902</v>
      </c>
      <c r="D1093" s="123">
        <v>4901230279</v>
      </c>
      <c r="E1093" s="123">
        <v>83</v>
      </c>
      <c r="F1093" s="51" t="str">
        <f t="shared" si="68"/>
        <v>Tốt</v>
      </c>
      <c r="G1093" s="123">
        <v>84</v>
      </c>
      <c r="H1093" s="51" t="str">
        <f t="shared" si="64"/>
        <v>Tốt</v>
      </c>
      <c r="I1093" s="117">
        <f t="shared" si="65"/>
        <v>83.5</v>
      </c>
      <c r="J1093" s="51" t="str">
        <f t="shared" si="66"/>
        <v>Tốt</v>
      </c>
      <c r="K1093" s="122" t="s">
        <v>922</v>
      </c>
      <c r="L1093" s="227"/>
      <c r="M1093" s="16" t="s">
        <v>918</v>
      </c>
    </row>
    <row r="1094" spans="1:13" s="16" customFormat="1" ht="18" customHeight="1" x14ac:dyDescent="0.25">
      <c r="A1094" s="130">
        <v>1087</v>
      </c>
      <c r="B1094" s="119">
        <v>11</v>
      </c>
      <c r="C1094" s="120" t="s">
        <v>1903</v>
      </c>
      <c r="D1094" s="123">
        <v>4901230550</v>
      </c>
      <c r="E1094" s="123">
        <v>82</v>
      </c>
      <c r="F1094" s="51" t="str">
        <f t="shared" si="68"/>
        <v>Tốt</v>
      </c>
      <c r="G1094" s="123">
        <v>83</v>
      </c>
      <c r="H1094" s="51" t="str">
        <f t="shared" si="64"/>
        <v>Tốt</v>
      </c>
      <c r="I1094" s="117">
        <f t="shared" si="65"/>
        <v>82.5</v>
      </c>
      <c r="J1094" s="51" t="str">
        <f t="shared" si="66"/>
        <v>Tốt</v>
      </c>
      <c r="K1094" s="122" t="s">
        <v>922</v>
      </c>
      <c r="L1094" s="227"/>
      <c r="M1094" s="16" t="s">
        <v>918</v>
      </c>
    </row>
    <row r="1095" spans="1:13" s="16" customFormat="1" ht="18" customHeight="1" x14ac:dyDescent="0.25">
      <c r="A1095" s="130">
        <v>1088</v>
      </c>
      <c r="B1095" s="119">
        <v>12</v>
      </c>
      <c r="C1095" s="120" t="s">
        <v>1904</v>
      </c>
      <c r="D1095" s="123">
        <v>4901230185</v>
      </c>
      <c r="E1095" s="123">
        <v>86</v>
      </c>
      <c r="F1095" s="51" t="str">
        <f t="shared" si="68"/>
        <v>Tốt</v>
      </c>
      <c r="G1095" s="123">
        <v>87</v>
      </c>
      <c r="H1095" s="51" t="str">
        <f t="shared" si="64"/>
        <v>Tốt</v>
      </c>
      <c r="I1095" s="117">
        <f t="shared" si="65"/>
        <v>86.5</v>
      </c>
      <c r="J1095" s="51" t="str">
        <f t="shared" si="66"/>
        <v>Tốt</v>
      </c>
      <c r="K1095" s="122" t="s">
        <v>922</v>
      </c>
      <c r="L1095" s="227"/>
      <c r="M1095" s="16" t="s">
        <v>918</v>
      </c>
    </row>
    <row r="1096" spans="1:13" s="16" customFormat="1" ht="18" customHeight="1" x14ac:dyDescent="0.25">
      <c r="A1096" s="130">
        <v>1089</v>
      </c>
      <c r="B1096" s="119">
        <v>13</v>
      </c>
      <c r="C1096" s="120" t="s">
        <v>1905</v>
      </c>
      <c r="D1096" s="123">
        <v>4901230092</v>
      </c>
      <c r="E1096" s="123">
        <v>84</v>
      </c>
      <c r="F1096" s="51" t="str">
        <f t="shared" si="68"/>
        <v>Tốt</v>
      </c>
      <c r="G1096" s="123">
        <v>85</v>
      </c>
      <c r="H1096" s="51" t="str">
        <f t="shared" si="64"/>
        <v>Tốt</v>
      </c>
      <c r="I1096" s="117">
        <f t="shared" si="65"/>
        <v>84.5</v>
      </c>
      <c r="J1096" s="51" t="str">
        <f t="shared" si="66"/>
        <v>Tốt</v>
      </c>
      <c r="K1096" s="122" t="s">
        <v>922</v>
      </c>
      <c r="L1096" s="227"/>
      <c r="M1096" s="16" t="s">
        <v>918</v>
      </c>
    </row>
    <row r="1097" spans="1:13" s="16" customFormat="1" ht="18" customHeight="1" x14ac:dyDescent="0.25">
      <c r="A1097" s="130">
        <v>1090</v>
      </c>
      <c r="B1097" s="119">
        <v>14</v>
      </c>
      <c r="C1097" s="120" t="s">
        <v>1906</v>
      </c>
      <c r="D1097" s="123">
        <v>4901230122</v>
      </c>
      <c r="E1097" s="123">
        <v>92</v>
      </c>
      <c r="F1097" s="51" t="str">
        <f t="shared" si="68"/>
        <v>Xuất sắc</v>
      </c>
      <c r="G1097" s="123">
        <v>93</v>
      </c>
      <c r="H1097" s="51" t="str">
        <f t="shared" si="64"/>
        <v>Xuất sắc</v>
      </c>
      <c r="I1097" s="117">
        <f t="shared" si="65"/>
        <v>92.5</v>
      </c>
      <c r="J1097" s="51" t="str">
        <f t="shared" si="66"/>
        <v>Xuất sắc</v>
      </c>
      <c r="K1097" s="122" t="s">
        <v>922</v>
      </c>
      <c r="L1097" s="227"/>
      <c r="M1097" s="16" t="s">
        <v>918</v>
      </c>
    </row>
    <row r="1098" spans="1:13" s="16" customFormat="1" ht="18" customHeight="1" x14ac:dyDescent="0.25">
      <c r="A1098" s="130">
        <v>1091</v>
      </c>
      <c r="B1098" s="119">
        <v>15</v>
      </c>
      <c r="C1098" s="120" t="s">
        <v>1907</v>
      </c>
      <c r="D1098" s="123">
        <v>4901230296</v>
      </c>
      <c r="E1098" s="123">
        <v>83</v>
      </c>
      <c r="F1098" s="51" t="str">
        <f t="shared" si="68"/>
        <v>Tốt</v>
      </c>
      <c r="G1098" s="123">
        <v>84</v>
      </c>
      <c r="H1098" s="51" t="str">
        <f t="shared" si="64"/>
        <v>Tốt</v>
      </c>
      <c r="I1098" s="117">
        <f t="shared" si="65"/>
        <v>83.5</v>
      </c>
      <c r="J1098" s="51" t="str">
        <f t="shared" si="66"/>
        <v>Tốt</v>
      </c>
      <c r="K1098" s="122" t="s">
        <v>922</v>
      </c>
      <c r="L1098" s="227"/>
      <c r="M1098" s="16" t="s">
        <v>918</v>
      </c>
    </row>
    <row r="1099" spans="1:13" s="16" customFormat="1" ht="18" customHeight="1" x14ac:dyDescent="0.25">
      <c r="A1099" s="130">
        <v>1092</v>
      </c>
      <c r="B1099" s="119">
        <v>16</v>
      </c>
      <c r="C1099" s="120" t="s">
        <v>1822</v>
      </c>
      <c r="D1099" s="123">
        <v>4901230369</v>
      </c>
      <c r="E1099" s="123">
        <v>85</v>
      </c>
      <c r="F1099" s="51" t="str">
        <f t="shared" si="68"/>
        <v>Tốt</v>
      </c>
      <c r="G1099" s="123">
        <v>88</v>
      </c>
      <c r="H1099" s="51" t="str">
        <f t="shared" si="64"/>
        <v>Tốt</v>
      </c>
      <c r="I1099" s="117">
        <f t="shared" si="65"/>
        <v>86.5</v>
      </c>
      <c r="J1099" s="51" t="str">
        <f t="shared" si="66"/>
        <v>Tốt</v>
      </c>
      <c r="K1099" s="122" t="s">
        <v>922</v>
      </c>
      <c r="L1099" s="227"/>
      <c r="M1099" s="16" t="s">
        <v>918</v>
      </c>
    </row>
    <row r="1100" spans="1:13" s="16" customFormat="1" ht="18" customHeight="1" x14ac:dyDescent="0.25">
      <c r="A1100" s="130">
        <v>1093</v>
      </c>
      <c r="B1100" s="119">
        <v>17</v>
      </c>
      <c r="C1100" s="120" t="s">
        <v>1908</v>
      </c>
      <c r="D1100" s="123">
        <v>4901230423</v>
      </c>
      <c r="E1100" s="123">
        <v>85</v>
      </c>
      <c r="F1100" s="51" t="str">
        <f t="shared" si="68"/>
        <v>Tốt</v>
      </c>
      <c r="G1100" s="123">
        <v>86</v>
      </c>
      <c r="H1100" s="51" t="str">
        <f t="shared" si="64"/>
        <v>Tốt</v>
      </c>
      <c r="I1100" s="117">
        <f t="shared" si="65"/>
        <v>85.5</v>
      </c>
      <c r="J1100" s="51" t="str">
        <f t="shared" si="66"/>
        <v>Tốt</v>
      </c>
      <c r="K1100" s="122" t="s">
        <v>922</v>
      </c>
      <c r="L1100" s="227"/>
      <c r="M1100" s="16" t="s">
        <v>918</v>
      </c>
    </row>
    <row r="1101" spans="1:13" s="16" customFormat="1" ht="18" customHeight="1" x14ac:dyDescent="0.25">
      <c r="A1101" s="130">
        <v>1094</v>
      </c>
      <c r="B1101" s="119">
        <v>18</v>
      </c>
      <c r="C1101" s="120" t="s">
        <v>1909</v>
      </c>
      <c r="D1101" s="123">
        <v>4901230066</v>
      </c>
      <c r="E1101" s="123">
        <v>86</v>
      </c>
      <c r="F1101" s="51" t="str">
        <f t="shared" si="68"/>
        <v>Tốt</v>
      </c>
      <c r="G1101" s="123">
        <v>88</v>
      </c>
      <c r="H1101" s="51" t="str">
        <f t="shared" si="64"/>
        <v>Tốt</v>
      </c>
      <c r="I1101" s="117">
        <f t="shared" si="65"/>
        <v>87</v>
      </c>
      <c r="J1101" s="51" t="str">
        <f t="shared" si="66"/>
        <v>Tốt</v>
      </c>
      <c r="K1101" s="122" t="s">
        <v>922</v>
      </c>
      <c r="L1101" s="227"/>
      <c r="M1101" s="16" t="s">
        <v>918</v>
      </c>
    </row>
    <row r="1102" spans="1:13" s="16" customFormat="1" ht="18" customHeight="1" x14ac:dyDescent="0.25">
      <c r="A1102" s="130">
        <v>1095</v>
      </c>
      <c r="B1102" s="119">
        <v>19</v>
      </c>
      <c r="C1102" s="120" t="s">
        <v>1910</v>
      </c>
      <c r="D1102" s="123">
        <v>4901230165</v>
      </c>
      <c r="E1102" s="123">
        <v>86</v>
      </c>
      <c r="F1102" s="51" t="str">
        <f t="shared" si="68"/>
        <v>Tốt</v>
      </c>
      <c r="G1102" s="123">
        <v>87</v>
      </c>
      <c r="H1102" s="51" t="str">
        <f t="shared" si="64"/>
        <v>Tốt</v>
      </c>
      <c r="I1102" s="117">
        <f t="shared" si="65"/>
        <v>86.5</v>
      </c>
      <c r="J1102" s="51" t="str">
        <f t="shared" si="66"/>
        <v>Tốt</v>
      </c>
      <c r="K1102" s="122" t="s">
        <v>922</v>
      </c>
      <c r="L1102" s="227"/>
      <c r="M1102" s="16" t="s">
        <v>918</v>
      </c>
    </row>
    <row r="1103" spans="1:13" s="16" customFormat="1" ht="18" customHeight="1" x14ac:dyDescent="0.25">
      <c r="A1103" s="130">
        <v>1096</v>
      </c>
      <c r="B1103" s="119">
        <v>20</v>
      </c>
      <c r="C1103" s="120" t="s">
        <v>1911</v>
      </c>
      <c r="D1103" s="123">
        <v>4901230337</v>
      </c>
      <c r="E1103" s="123">
        <v>84</v>
      </c>
      <c r="F1103" s="51" t="str">
        <f t="shared" si="68"/>
        <v>Tốt</v>
      </c>
      <c r="G1103" s="123">
        <v>85</v>
      </c>
      <c r="H1103" s="51" t="str">
        <f t="shared" si="64"/>
        <v>Tốt</v>
      </c>
      <c r="I1103" s="117">
        <f t="shared" si="65"/>
        <v>84.5</v>
      </c>
      <c r="J1103" s="51" t="str">
        <f t="shared" si="66"/>
        <v>Tốt</v>
      </c>
      <c r="K1103" s="122" t="s">
        <v>922</v>
      </c>
      <c r="L1103" s="227"/>
      <c r="M1103" s="16" t="s">
        <v>918</v>
      </c>
    </row>
    <row r="1104" spans="1:13" s="16" customFormat="1" ht="18" customHeight="1" x14ac:dyDescent="0.25">
      <c r="A1104" s="130">
        <v>1097</v>
      </c>
      <c r="B1104" s="119">
        <v>21</v>
      </c>
      <c r="C1104" s="120" t="s">
        <v>1912</v>
      </c>
      <c r="D1104" s="123">
        <v>4901230320</v>
      </c>
      <c r="E1104" s="123">
        <v>91</v>
      </c>
      <c r="F1104" s="51" t="str">
        <f t="shared" si="68"/>
        <v>Xuất sắc</v>
      </c>
      <c r="G1104" s="123">
        <v>88</v>
      </c>
      <c r="H1104" s="51" t="str">
        <f t="shared" si="64"/>
        <v>Tốt</v>
      </c>
      <c r="I1104" s="117">
        <v>90</v>
      </c>
      <c r="J1104" s="51" t="str">
        <f t="shared" si="66"/>
        <v>Xuất sắc</v>
      </c>
      <c r="K1104" s="122" t="s">
        <v>922</v>
      </c>
      <c r="L1104" s="227"/>
      <c r="M1104" s="16" t="s">
        <v>918</v>
      </c>
    </row>
    <row r="1105" spans="1:13" s="16" customFormat="1" ht="18" customHeight="1" x14ac:dyDescent="0.25">
      <c r="A1105" s="130">
        <v>1098</v>
      </c>
      <c r="B1105" s="119">
        <v>22</v>
      </c>
      <c r="C1105" s="120" t="s">
        <v>1913</v>
      </c>
      <c r="D1105" s="123">
        <v>4901230373</v>
      </c>
      <c r="E1105" s="123">
        <v>86</v>
      </c>
      <c r="F1105" s="51" t="str">
        <f t="shared" si="68"/>
        <v>Tốt</v>
      </c>
      <c r="G1105" s="123">
        <v>70</v>
      </c>
      <c r="H1105" s="51" t="str">
        <f t="shared" si="64"/>
        <v>Khá</v>
      </c>
      <c r="I1105" s="117">
        <f t="shared" si="65"/>
        <v>78</v>
      </c>
      <c r="J1105" s="51" t="str">
        <f t="shared" si="66"/>
        <v>Khá</v>
      </c>
      <c r="K1105" s="122" t="s">
        <v>922</v>
      </c>
      <c r="L1105" s="227"/>
      <c r="M1105" s="16" t="s">
        <v>918</v>
      </c>
    </row>
    <row r="1106" spans="1:13" s="16" customFormat="1" ht="18" customHeight="1" x14ac:dyDescent="0.25">
      <c r="A1106" s="130">
        <v>1099</v>
      </c>
      <c r="B1106" s="119">
        <v>23</v>
      </c>
      <c r="C1106" s="120" t="s">
        <v>94</v>
      </c>
      <c r="D1106" s="123">
        <v>4901230321</v>
      </c>
      <c r="E1106" s="123">
        <v>84</v>
      </c>
      <c r="F1106" s="51" t="str">
        <f t="shared" si="68"/>
        <v>Tốt</v>
      </c>
      <c r="G1106" s="123">
        <v>85</v>
      </c>
      <c r="H1106" s="51" t="str">
        <f t="shared" si="64"/>
        <v>Tốt</v>
      </c>
      <c r="I1106" s="117">
        <f t="shared" si="65"/>
        <v>84.5</v>
      </c>
      <c r="J1106" s="51" t="str">
        <f t="shared" si="66"/>
        <v>Tốt</v>
      </c>
      <c r="K1106" s="122" t="s">
        <v>922</v>
      </c>
      <c r="L1106" s="227"/>
      <c r="M1106" s="16" t="s">
        <v>918</v>
      </c>
    </row>
    <row r="1107" spans="1:13" s="16" customFormat="1" ht="18" customHeight="1" x14ac:dyDescent="0.25">
      <c r="A1107" s="130">
        <v>1100</v>
      </c>
      <c r="B1107" s="119">
        <v>24</v>
      </c>
      <c r="C1107" s="120" t="s">
        <v>1914</v>
      </c>
      <c r="D1107" s="123">
        <v>4901230227</v>
      </c>
      <c r="E1107" s="123">
        <v>84</v>
      </c>
      <c r="F1107" s="51" t="str">
        <f t="shared" si="68"/>
        <v>Tốt</v>
      </c>
      <c r="G1107" s="123">
        <v>85</v>
      </c>
      <c r="H1107" s="51" t="str">
        <f t="shared" si="64"/>
        <v>Tốt</v>
      </c>
      <c r="I1107" s="117">
        <f t="shared" si="65"/>
        <v>84.5</v>
      </c>
      <c r="J1107" s="51" t="str">
        <f t="shared" si="66"/>
        <v>Tốt</v>
      </c>
      <c r="K1107" s="122" t="s">
        <v>922</v>
      </c>
      <c r="L1107" s="227"/>
      <c r="M1107" s="16" t="s">
        <v>918</v>
      </c>
    </row>
    <row r="1108" spans="1:13" s="16" customFormat="1" ht="18" customHeight="1" x14ac:dyDescent="0.25">
      <c r="A1108" s="130">
        <v>1101</v>
      </c>
      <c r="B1108" s="119">
        <v>25</v>
      </c>
      <c r="C1108" s="120" t="s">
        <v>1915</v>
      </c>
      <c r="D1108" s="123">
        <v>4901230145</v>
      </c>
      <c r="E1108" s="123">
        <v>84</v>
      </c>
      <c r="F1108" s="51" t="str">
        <f t="shared" si="68"/>
        <v>Tốt</v>
      </c>
      <c r="G1108" s="123">
        <v>85</v>
      </c>
      <c r="H1108" s="51" t="str">
        <f t="shared" si="64"/>
        <v>Tốt</v>
      </c>
      <c r="I1108" s="117">
        <f t="shared" si="65"/>
        <v>84.5</v>
      </c>
      <c r="J1108" s="51" t="str">
        <f t="shared" si="66"/>
        <v>Tốt</v>
      </c>
      <c r="K1108" s="122" t="s">
        <v>922</v>
      </c>
      <c r="L1108" s="227"/>
      <c r="M1108" s="16" t="s">
        <v>918</v>
      </c>
    </row>
    <row r="1109" spans="1:13" s="16" customFormat="1" ht="18" customHeight="1" x14ac:dyDescent="0.25">
      <c r="A1109" s="130">
        <v>1102</v>
      </c>
      <c r="B1109" s="119">
        <v>26</v>
      </c>
      <c r="C1109" s="120" t="s">
        <v>1916</v>
      </c>
      <c r="D1109" s="123">
        <v>4901230104</v>
      </c>
      <c r="E1109" s="123">
        <v>83</v>
      </c>
      <c r="F1109" s="51" t="str">
        <f t="shared" si="68"/>
        <v>Tốt</v>
      </c>
      <c r="G1109" s="123">
        <v>84</v>
      </c>
      <c r="H1109" s="51" t="str">
        <f t="shared" si="64"/>
        <v>Tốt</v>
      </c>
      <c r="I1109" s="117">
        <f t="shared" si="65"/>
        <v>83.5</v>
      </c>
      <c r="J1109" s="51" t="str">
        <f t="shared" si="66"/>
        <v>Tốt</v>
      </c>
      <c r="K1109" s="122" t="s">
        <v>922</v>
      </c>
      <c r="L1109" s="227"/>
      <c r="M1109" s="16" t="s">
        <v>918</v>
      </c>
    </row>
    <row r="1110" spans="1:13" s="16" customFormat="1" ht="18" customHeight="1" x14ac:dyDescent="0.25">
      <c r="A1110" s="130">
        <v>1103</v>
      </c>
      <c r="B1110" s="119">
        <v>1</v>
      </c>
      <c r="C1110" s="120" t="s">
        <v>1917</v>
      </c>
      <c r="D1110" s="123">
        <v>4901230267</v>
      </c>
      <c r="E1110" s="123">
        <v>89</v>
      </c>
      <c r="F1110" s="51" t="str">
        <f t="shared" si="68"/>
        <v>Tốt</v>
      </c>
      <c r="G1110" s="123">
        <v>89</v>
      </c>
      <c r="H1110" s="51" t="str">
        <f t="shared" si="64"/>
        <v>Tốt</v>
      </c>
      <c r="I1110" s="117">
        <f t="shared" si="65"/>
        <v>89</v>
      </c>
      <c r="J1110" s="51" t="str">
        <f t="shared" si="66"/>
        <v>Tốt</v>
      </c>
      <c r="K1110" s="122" t="s">
        <v>924</v>
      </c>
      <c r="L1110" s="227"/>
      <c r="M1110" s="16" t="s">
        <v>918</v>
      </c>
    </row>
    <row r="1111" spans="1:13" s="16" customFormat="1" ht="18" customHeight="1" x14ac:dyDescent="0.25">
      <c r="A1111" s="130">
        <v>1104</v>
      </c>
      <c r="B1111" s="119">
        <v>2</v>
      </c>
      <c r="C1111" s="120" t="s">
        <v>1918</v>
      </c>
      <c r="D1111" s="123">
        <v>1605210110</v>
      </c>
      <c r="E1111" s="123">
        <v>80</v>
      </c>
      <c r="F1111" s="51" t="str">
        <f t="shared" si="68"/>
        <v>Tốt</v>
      </c>
      <c r="G1111" s="123">
        <v>80</v>
      </c>
      <c r="H1111" s="51" t="str">
        <f t="shared" si="64"/>
        <v>Tốt</v>
      </c>
      <c r="I1111" s="117">
        <f t="shared" si="65"/>
        <v>80</v>
      </c>
      <c r="J1111" s="51" t="str">
        <f t="shared" si="66"/>
        <v>Tốt</v>
      </c>
      <c r="K1111" s="122" t="s">
        <v>924</v>
      </c>
      <c r="L1111" s="227"/>
      <c r="M1111" s="16" t="s">
        <v>918</v>
      </c>
    </row>
    <row r="1112" spans="1:13" s="16" customFormat="1" ht="18" customHeight="1" x14ac:dyDescent="0.25">
      <c r="A1112" s="130">
        <v>1105</v>
      </c>
      <c r="B1112" s="119">
        <v>3</v>
      </c>
      <c r="C1112" s="120" t="s">
        <v>1919</v>
      </c>
      <c r="D1112" s="123">
        <v>4901230109</v>
      </c>
      <c r="E1112" s="123">
        <v>85</v>
      </c>
      <c r="F1112" s="51" t="str">
        <f t="shared" si="68"/>
        <v>Tốt</v>
      </c>
      <c r="G1112" s="123">
        <v>86</v>
      </c>
      <c r="H1112" s="51" t="str">
        <f t="shared" si="64"/>
        <v>Tốt</v>
      </c>
      <c r="I1112" s="117">
        <f t="shared" si="65"/>
        <v>85.5</v>
      </c>
      <c r="J1112" s="51" t="str">
        <f t="shared" si="66"/>
        <v>Tốt</v>
      </c>
      <c r="K1112" s="122" t="s">
        <v>924</v>
      </c>
      <c r="L1112" s="227"/>
      <c r="M1112" s="16" t="s">
        <v>918</v>
      </c>
    </row>
    <row r="1113" spans="1:13" s="16" customFormat="1" ht="18" customHeight="1" x14ac:dyDescent="0.25">
      <c r="A1113" s="130">
        <v>1106</v>
      </c>
      <c r="B1113" s="119">
        <v>4</v>
      </c>
      <c r="C1113" s="120" t="s">
        <v>1920</v>
      </c>
      <c r="D1113" s="123">
        <v>4901230064</v>
      </c>
      <c r="E1113" s="123">
        <v>92</v>
      </c>
      <c r="F1113" s="51" t="str">
        <f t="shared" si="68"/>
        <v>Xuất sắc</v>
      </c>
      <c r="G1113" s="123">
        <v>93</v>
      </c>
      <c r="H1113" s="51" t="str">
        <f t="shared" si="64"/>
        <v>Xuất sắc</v>
      </c>
      <c r="I1113" s="117">
        <f t="shared" si="65"/>
        <v>92.5</v>
      </c>
      <c r="J1113" s="51" t="str">
        <f t="shared" si="66"/>
        <v>Xuất sắc</v>
      </c>
      <c r="K1113" s="122" t="s">
        <v>924</v>
      </c>
      <c r="L1113" s="227"/>
      <c r="M1113" s="16" t="s">
        <v>918</v>
      </c>
    </row>
    <row r="1114" spans="1:13" s="16" customFormat="1" ht="18" customHeight="1" x14ac:dyDescent="0.25">
      <c r="A1114" s="130">
        <v>1107</v>
      </c>
      <c r="B1114" s="119">
        <v>5</v>
      </c>
      <c r="C1114" s="120" t="s">
        <v>1921</v>
      </c>
      <c r="D1114" s="123">
        <v>4901230441</v>
      </c>
      <c r="E1114" s="123">
        <v>86</v>
      </c>
      <c r="F1114" s="51" t="str">
        <f t="shared" si="68"/>
        <v>Tốt</v>
      </c>
      <c r="G1114" s="123">
        <v>89</v>
      </c>
      <c r="H1114" s="51" t="str">
        <f t="shared" si="64"/>
        <v>Tốt</v>
      </c>
      <c r="I1114" s="117">
        <f t="shared" si="65"/>
        <v>87.5</v>
      </c>
      <c r="J1114" s="51" t="str">
        <f t="shared" si="66"/>
        <v>Tốt</v>
      </c>
      <c r="K1114" s="122" t="s">
        <v>924</v>
      </c>
      <c r="L1114" s="227"/>
      <c r="M1114" s="16" t="s">
        <v>918</v>
      </c>
    </row>
    <row r="1115" spans="1:13" s="16" customFormat="1" ht="18" customHeight="1" x14ac:dyDescent="0.25">
      <c r="A1115" s="130">
        <v>1108</v>
      </c>
      <c r="B1115" s="119">
        <v>6</v>
      </c>
      <c r="C1115" s="120" t="s">
        <v>1922</v>
      </c>
      <c r="D1115" s="123">
        <v>4901230329</v>
      </c>
      <c r="E1115" s="123">
        <v>85</v>
      </c>
      <c r="F1115" s="51" t="str">
        <f t="shared" si="68"/>
        <v>Tốt</v>
      </c>
      <c r="G1115" s="123">
        <v>86</v>
      </c>
      <c r="H1115" s="51" t="str">
        <f t="shared" si="64"/>
        <v>Tốt</v>
      </c>
      <c r="I1115" s="117">
        <f t="shared" si="65"/>
        <v>85.5</v>
      </c>
      <c r="J1115" s="51" t="str">
        <f t="shared" si="66"/>
        <v>Tốt</v>
      </c>
      <c r="K1115" s="122" t="s">
        <v>924</v>
      </c>
      <c r="L1115" s="227"/>
      <c r="M1115" s="16" t="s">
        <v>918</v>
      </c>
    </row>
    <row r="1116" spans="1:13" s="16" customFormat="1" ht="18" customHeight="1" x14ac:dyDescent="0.25">
      <c r="A1116" s="130">
        <v>1109</v>
      </c>
      <c r="B1116" s="119">
        <v>7</v>
      </c>
      <c r="C1116" s="120" t="s">
        <v>1923</v>
      </c>
      <c r="D1116" s="123">
        <v>4801220004</v>
      </c>
      <c r="E1116" s="123">
        <v>80</v>
      </c>
      <c r="F1116" s="51" t="str">
        <f t="shared" si="68"/>
        <v>Tốt</v>
      </c>
      <c r="G1116" s="123">
        <v>70</v>
      </c>
      <c r="H1116" s="51" t="str">
        <f t="shared" si="64"/>
        <v>Khá</v>
      </c>
      <c r="I1116" s="117">
        <f t="shared" si="65"/>
        <v>75</v>
      </c>
      <c r="J1116" s="51" t="str">
        <f t="shared" si="66"/>
        <v>Khá</v>
      </c>
      <c r="K1116" s="122" t="s">
        <v>924</v>
      </c>
      <c r="L1116" s="227"/>
      <c r="M1116" s="16" t="s">
        <v>918</v>
      </c>
    </row>
    <row r="1117" spans="1:13" s="16" customFormat="1" ht="18" customHeight="1" x14ac:dyDescent="0.25">
      <c r="A1117" s="130">
        <v>1110</v>
      </c>
      <c r="B1117" s="119">
        <v>8</v>
      </c>
      <c r="C1117" s="120" t="s">
        <v>1924</v>
      </c>
      <c r="D1117" s="123">
        <v>4901230289</v>
      </c>
      <c r="E1117" s="123">
        <v>80</v>
      </c>
      <c r="F1117" s="51" t="str">
        <f t="shared" si="68"/>
        <v>Tốt</v>
      </c>
      <c r="G1117" s="123">
        <v>80</v>
      </c>
      <c r="H1117" s="51" t="str">
        <f t="shared" si="64"/>
        <v>Tốt</v>
      </c>
      <c r="I1117" s="117">
        <f t="shared" si="65"/>
        <v>80</v>
      </c>
      <c r="J1117" s="51" t="str">
        <f t="shared" si="66"/>
        <v>Tốt</v>
      </c>
      <c r="K1117" s="122" t="s">
        <v>924</v>
      </c>
      <c r="L1117" s="227"/>
      <c r="M1117" s="16" t="s">
        <v>918</v>
      </c>
    </row>
    <row r="1118" spans="1:13" s="16" customFormat="1" ht="18" customHeight="1" x14ac:dyDescent="0.25">
      <c r="A1118" s="130">
        <v>1111</v>
      </c>
      <c r="B1118" s="119">
        <v>9</v>
      </c>
      <c r="C1118" s="120" t="s">
        <v>1925</v>
      </c>
      <c r="D1118" s="123">
        <v>4901230527</v>
      </c>
      <c r="E1118" s="123">
        <v>86</v>
      </c>
      <c r="F1118" s="51" t="str">
        <f t="shared" si="68"/>
        <v>Tốt</v>
      </c>
      <c r="G1118" s="123">
        <v>87</v>
      </c>
      <c r="H1118" s="51" t="str">
        <f t="shared" si="64"/>
        <v>Tốt</v>
      </c>
      <c r="I1118" s="117">
        <f t="shared" si="65"/>
        <v>86.5</v>
      </c>
      <c r="J1118" s="51" t="str">
        <f t="shared" si="66"/>
        <v>Tốt</v>
      </c>
      <c r="K1118" s="122" t="s">
        <v>924</v>
      </c>
      <c r="L1118" s="227"/>
      <c r="M1118" s="16" t="s">
        <v>918</v>
      </c>
    </row>
    <row r="1119" spans="1:13" s="16" customFormat="1" ht="18" customHeight="1" x14ac:dyDescent="0.25">
      <c r="A1119" s="130">
        <v>1112</v>
      </c>
      <c r="B1119" s="119">
        <v>10</v>
      </c>
      <c r="C1119" s="120" t="s">
        <v>1926</v>
      </c>
      <c r="D1119" s="123">
        <v>4901230556</v>
      </c>
      <c r="E1119" s="123">
        <v>80</v>
      </c>
      <c r="F1119" s="51" t="str">
        <f t="shared" si="68"/>
        <v>Tốt</v>
      </c>
      <c r="G1119" s="123">
        <v>81</v>
      </c>
      <c r="H1119" s="51" t="str">
        <f t="shared" si="64"/>
        <v>Tốt</v>
      </c>
      <c r="I1119" s="117">
        <f t="shared" si="65"/>
        <v>80.5</v>
      </c>
      <c r="J1119" s="51" t="str">
        <f t="shared" si="66"/>
        <v>Tốt</v>
      </c>
      <c r="K1119" s="122" t="s">
        <v>924</v>
      </c>
      <c r="L1119" s="227"/>
      <c r="M1119" s="16" t="s">
        <v>918</v>
      </c>
    </row>
    <row r="1120" spans="1:13" s="16" customFormat="1" ht="18" customHeight="1" x14ac:dyDescent="0.25">
      <c r="A1120" s="130">
        <v>1113</v>
      </c>
      <c r="B1120" s="119">
        <v>11</v>
      </c>
      <c r="C1120" s="120" t="s">
        <v>1927</v>
      </c>
      <c r="D1120" s="123">
        <v>4901230500</v>
      </c>
      <c r="E1120" s="123">
        <v>85</v>
      </c>
      <c r="F1120" s="51" t="str">
        <f t="shared" si="68"/>
        <v>Tốt</v>
      </c>
      <c r="G1120" s="123">
        <v>86</v>
      </c>
      <c r="H1120" s="51" t="str">
        <f t="shared" si="64"/>
        <v>Tốt</v>
      </c>
      <c r="I1120" s="117">
        <f t="shared" si="65"/>
        <v>85.5</v>
      </c>
      <c r="J1120" s="51" t="str">
        <f t="shared" si="66"/>
        <v>Tốt</v>
      </c>
      <c r="K1120" s="122" t="s">
        <v>924</v>
      </c>
      <c r="L1120" s="227"/>
      <c r="M1120" s="16" t="s">
        <v>918</v>
      </c>
    </row>
    <row r="1121" spans="1:13" s="16" customFormat="1" ht="18" customHeight="1" x14ac:dyDescent="0.25">
      <c r="A1121" s="130">
        <v>1114</v>
      </c>
      <c r="B1121" s="119">
        <v>12</v>
      </c>
      <c r="C1121" s="120" t="s">
        <v>1928</v>
      </c>
      <c r="D1121" s="123">
        <v>4901230449</v>
      </c>
      <c r="E1121" s="123">
        <v>91</v>
      </c>
      <c r="F1121" s="51" t="str">
        <f t="shared" si="68"/>
        <v>Xuất sắc</v>
      </c>
      <c r="G1121" s="123">
        <v>89</v>
      </c>
      <c r="H1121" s="51" t="str">
        <f t="shared" si="64"/>
        <v>Tốt</v>
      </c>
      <c r="I1121" s="117">
        <f t="shared" si="65"/>
        <v>90</v>
      </c>
      <c r="J1121" s="51" t="str">
        <f t="shared" si="66"/>
        <v>Xuất sắc</v>
      </c>
      <c r="K1121" s="122" t="s">
        <v>924</v>
      </c>
      <c r="L1121" s="227"/>
      <c r="M1121" s="16" t="s">
        <v>918</v>
      </c>
    </row>
    <row r="1122" spans="1:13" s="16" customFormat="1" ht="18" customHeight="1" x14ac:dyDescent="0.25">
      <c r="A1122" s="130">
        <v>1115</v>
      </c>
      <c r="B1122" s="119">
        <v>13</v>
      </c>
      <c r="C1122" s="120" t="s">
        <v>1929</v>
      </c>
      <c r="D1122" s="123">
        <v>4901230110</v>
      </c>
      <c r="E1122" s="123">
        <v>84</v>
      </c>
      <c r="F1122" s="51" t="str">
        <f t="shared" si="68"/>
        <v>Tốt</v>
      </c>
      <c r="G1122" s="123">
        <v>85</v>
      </c>
      <c r="H1122" s="51" t="str">
        <f t="shared" si="64"/>
        <v>Tốt</v>
      </c>
      <c r="I1122" s="117">
        <f t="shared" si="65"/>
        <v>84.5</v>
      </c>
      <c r="J1122" s="51" t="str">
        <f t="shared" si="66"/>
        <v>Tốt</v>
      </c>
      <c r="K1122" s="122" t="s">
        <v>924</v>
      </c>
      <c r="L1122" s="227"/>
      <c r="M1122" s="16" t="s">
        <v>918</v>
      </c>
    </row>
    <row r="1123" spans="1:13" s="16" customFormat="1" ht="18" customHeight="1" x14ac:dyDescent="0.25">
      <c r="A1123" s="130">
        <v>1116</v>
      </c>
      <c r="B1123" s="119">
        <v>14</v>
      </c>
      <c r="C1123" s="120" t="s">
        <v>1930</v>
      </c>
      <c r="D1123" s="123">
        <v>4901230190</v>
      </c>
      <c r="E1123" s="123">
        <v>85</v>
      </c>
      <c r="F1123" s="51" t="str">
        <f t="shared" si="68"/>
        <v>Tốt</v>
      </c>
      <c r="G1123" s="123">
        <v>86</v>
      </c>
      <c r="H1123" s="51" t="str">
        <f t="shared" si="64"/>
        <v>Tốt</v>
      </c>
      <c r="I1123" s="117">
        <f t="shared" si="65"/>
        <v>85.5</v>
      </c>
      <c r="J1123" s="51" t="str">
        <f t="shared" si="66"/>
        <v>Tốt</v>
      </c>
      <c r="K1123" s="122" t="s">
        <v>924</v>
      </c>
      <c r="L1123" s="227"/>
      <c r="M1123" s="16" t="s">
        <v>918</v>
      </c>
    </row>
    <row r="1124" spans="1:13" s="16" customFormat="1" ht="18" customHeight="1" x14ac:dyDescent="0.25">
      <c r="A1124" s="130">
        <v>1117</v>
      </c>
      <c r="B1124" s="119">
        <v>15</v>
      </c>
      <c r="C1124" s="120" t="s">
        <v>1931</v>
      </c>
      <c r="D1124" s="123">
        <v>4901230142</v>
      </c>
      <c r="E1124" s="123">
        <v>85</v>
      </c>
      <c r="F1124" s="51" t="str">
        <f t="shared" si="68"/>
        <v>Tốt</v>
      </c>
      <c r="G1124" s="123">
        <v>86</v>
      </c>
      <c r="H1124" s="51" t="str">
        <f t="shared" si="64"/>
        <v>Tốt</v>
      </c>
      <c r="I1124" s="117">
        <f t="shared" si="65"/>
        <v>85.5</v>
      </c>
      <c r="J1124" s="51" t="str">
        <f t="shared" si="66"/>
        <v>Tốt</v>
      </c>
      <c r="K1124" s="122" t="s">
        <v>924</v>
      </c>
      <c r="L1124" s="227"/>
      <c r="M1124" s="16" t="s">
        <v>918</v>
      </c>
    </row>
    <row r="1125" spans="1:13" s="16" customFormat="1" ht="18" customHeight="1" x14ac:dyDescent="0.25">
      <c r="A1125" s="130">
        <v>1118</v>
      </c>
      <c r="B1125" s="119">
        <v>16</v>
      </c>
      <c r="C1125" s="120" t="s">
        <v>1932</v>
      </c>
      <c r="D1125" s="123">
        <v>4901230454</v>
      </c>
      <c r="E1125" s="123">
        <v>86</v>
      </c>
      <c r="F1125" s="51" t="str">
        <f t="shared" si="68"/>
        <v>Tốt</v>
      </c>
      <c r="G1125" s="123">
        <v>87</v>
      </c>
      <c r="H1125" s="51" t="str">
        <f t="shared" si="64"/>
        <v>Tốt</v>
      </c>
      <c r="I1125" s="117">
        <f t="shared" si="65"/>
        <v>86.5</v>
      </c>
      <c r="J1125" s="51" t="str">
        <f t="shared" si="66"/>
        <v>Tốt</v>
      </c>
      <c r="K1125" s="122" t="s">
        <v>924</v>
      </c>
      <c r="L1125" s="227"/>
      <c r="M1125" s="16" t="s">
        <v>918</v>
      </c>
    </row>
    <row r="1126" spans="1:13" s="16" customFormat="1" ht="18" customHeight="1" x14ac:dyDescent="0.25">
      <c r="A1126" s="130">
        <v>1119</v>
      </c>
      <c r="B1126" s="119">
        <v>17</v>
      </c>
      <c r="C1126" s="120" t="s">
        <v>1933</v>
      </c>
      <c r="D1126" s="123">
        <v>4901230219</v>
      </c>
      <c r="E1126" s="123">
        <v>85</v>
      </c>
      <c r="F1126" s="51" t="str">
        <f t="shared" si="68"/>
        <v>Tốt</v>
      </c>
      <c r="G1126" s="123">
        <v>86</v>
      </c>
      <c r="H1126" s="51" t="str">
        <f t="shared" si="64"/>
        <v>Tốt</v>
      </c>
      <c r="I1126" s="117">
        <f t="shared" si="65"/>
        <v>85.5</v>
      </c>
      <c r="J1126" s="51" t="str">
        <f t="shared" si="66"/>
        <v>Tốt</v>
      </c>
      <c r="K1126" s="122" t="s">
        <v>924</v>
      </c>
      <c r="L1126" s="227"/>
      <c r="M1126" s="16" t="s">
        <v>918</v>
      </c>
    </row>
    <row r="1127" spans="1:13" s="16" customFormat="1" ht="18" customHeight="1" x14ac:dyDescent="0.25">
      <c r="A1127" s="130">
        <v>1120</v>
      </c>
      <c r="B1127" s="119">
        <v>18</v>
      </c>
      <c r="C1127" s="120" t="s">
        <v>88</v>
      </c>
      <c r="D1127" s="123">
        <v>4901230248</v>
      </c>
      <c r="E1127" s="123">
        <v>85</v>
      </c>
      <c r="F1127" s="51" t="str">
        <f t="shared" si="68"/>
        <v>Tốt</v>
      </c>
      <c r="G1127" s="123">
        <v>86</v>
      </c>
      <c r="H1127" s="51" t="str">
        <f t="shared" si="64"/>
        <v>Tốt</v>
      </c>
      <c r="I1127" s="117">
        <f t="shared" si="65"/>
        <v>85.5</v>
      </c>
      <c r="J1127" s="51" t="str">
        <f t="shared" si="66"/>
        <v>Tốt</v>
      </c>
      <c r="K1127" s="122" t="s">
        <v>924</v>
      </c>
      <c r="L1127" s="227"/>
      <c r="M1127" s="16" t="s">
        <v>918</v>
      </c>
    </row>
    <row r="1128" spans="1:13" s="16" customFormat="1" ht="18" customHeight="1" x14ac:dyDescent="0.25">
      <c r="A1128" s="130">
        <v>1121</v>
      </c>
      <c r="B1128" s="119">
        <v>19</v>
      </c>
      <c r="C1128" s="120" t="s">
        <v>1934</v>
      </c>
      <c r="D1128" s="123">
        <v>4901230107</v>
      </c>
      <c r="E1128" s="123">
        <v>84</v>
      </c>
      <c r="F1128" s="51" t="str">
        <f t="shared" si="68"/>
        <v>Tốt</v>
      </c>
      <c r="G1128" s="123">
        <v>85</v>
      </c>
      <c r="H1128" s="51" t="str">
        <f t="shared" si="64"/>
        <v>Tốt</v>
      </c>
      <c r="I1128" s="117">
        <f t="shared" si="65"/>
        <v>84.5</v>
      </c>
      <c r="J1128" s="51" t="str">
        <f t="shared" si="66"/>
        <v>Tốt</v>
      </c>
      <c r="K1128" s="122" t="s">
        <v>924</v>
      </c>
      <c r="L1128" s="227"/>
      <c r="M1128" s="16" t="s">
        <v>918</v>
      </c>
    </row>
    <row r="1129" spans="1:13" s="16" customFormat="1" ht="18" customHeight="1" x14ac:dyDescent="0.25">
      <c r="A1129" s="130">
        <v>1122</v>
      </c>
      <c r="B1129" s="144">
        <v>1</v>
      </c>
      <c r="C1129" s="162" t="s">
        <v>1935</v>
      </c>
      <c r="D1129" s="142">
        <v>4901230162</v>
      </c>
      <c r="E1129" s="142">
        <v>80</v>
      </c>
      <c r="F1129" s="51" t="str">
        <f t="shared" si="68"/>
        <v>Tốt</v>
      </c>
      <c r="G1129" s="142">
        <v>80</v>
      </c>
      <c r="H1129" s="51" t="str">
        <f t="shared" si="64"/>
        <v>Tốt</v>
      </c>
      <c r="I1129" s="117">
        <f t="shared" si="65"/>
        <v>80</v>
      </c>
      <c r="J1129" s="51" t="str">
        <f t="shared" si="66"/>
        <v>Tốt</v>
      </c>
      <c r="K1129" s="111" t="s">
        <v>767</v>
      </c>
      <c r="L1129" s="226"/>
      <c r="M1129" s="16" t="s">
        <v>755</v>
      </c>
    </row>
    <row r="1130" spans="1:13" s="16" customFormat="1" ht="18" customHeight="1" x14ac:dyDescent="0.25">
      <c r="A1130" s="130">
        <v>1123</v>
      </c>
      <c r="B1130" s="144">
        <v>2</v>
      </c>
      <c r="C1130" s="162" t="s">
        <v>1936</v>
      </c>
      <c r="D1130" s="142">
        <v>4901230307</v>
      </c>
      <c r="E1130" s="142">
        <v>82</v>
      </c>
      <c r="F1130" s="51" t="str">
        <f t="shared" si="68"/>
        <v>Tốt</v>
      </c>
      <c r="G1130" s="142">
        <v>82</v>
      </c>
      <c r="H1130" s="51" t="str">
        <f t="shared" si="64"/>
        <v>Tốt</v>
      </c>
      <c r="I1130" s="117">
        <f t="shared" si="65"/>
        <v>82</v>
      </c>
      <c r="J1130" s="51" t="str">
        <f t="shared" si="66"/>
        <v>Tốt</v>
      </c>
      <c r="K1130" s="111" t="s">
        <v>767</v>
      </c>
      <c r="L1130" s="226"/>
      <c r="M1130" s="16" t="s">
        <v>755</v>
      </c>
    </row>
    <row r="1131" spans="1:13" s="16" customFormat="1" ht="18" customHeight="1" x14ac:dyDescent="0.25">
      <c r="A1131" s="130">
        <v>1124</v>
      </c>
      <c r="B1131" s="144">
        <v>3</v>
      </c>
      <c r="C1131" s="162" t="s">
        <v>1937</v>
      </c>
      <c r="D1131" s="142">
        <v>4901230242</v>
      </c>
      <c r="E1131" s="142">
        <v>79</v>
      </c>
      <c r="F1131" s="51" t="str">
        <f t="shared" si="68"/>
        <v>Khá</v>
      </c>
      <c r="G1131" s="142">
        <v>80</v>
      </c>
      <c r="H1131" s="51" t="str">
        <f t="shared" si="64"/>
        <v>Tốt</v>
      </c>
      <c r="I1131" s="117">
        <v>80</v>
      </c>
      <c r="J1131" s="51" t="str">
        <f t="shared" si="66"/>
        <v>Tốt</v>
      </c>
      <c r="K1131" s="111" t="s">
        <v>767</v>
      </c>
      <c r="L1131" s="226"/>
      <c r="M1131" s="16" t="s">
        <v>755</v>
      </c>
    </row>
    <row r="1132" spans="1:13" s="16" customFormat="1" ht="18" customHeight="1" x14ac:dyDescent="0.25">
      <c r="A1132" s="130">
        <v>1125</v>
      </c>
      <c r="B1132" s="144">
        <v>4</v>
      </c>
      <c r="C1132" s="162" t="s">
        <v>1938</v>
      </c>
      <c r="D1132" s="142">
        <v>4901230268</v>
      </c>
      <c r="E1132" s="142">
        <v>80</v>
      </c>
      <c r="F1132" s="51" t="str">
        <f t="shared" si="68"/>
        <v>Tốt</v>
      </c>
      <c r="G1132" s="142">
        <v>80</v>
      </c>
      <c r="H1132" s="51" t="str">
        <f t="shared" si="64"/>
        <v>Tốt</v>
      </c>
      <c r="I1132" s="117">
        <f t="shared" si="65"/>
        <v>80</v>
      </c>
      <c r="J1132" s="51" t="str">
        <f t="shared" si="66"/>
        <v>Tốt</v>
      </c>
      <c r="K1132" s="111" t="s">
        <v>767</v>
      </c>
      <c r="L1132" s="226"/>
      <c r="M1132" s="16" t="s">
        <v>755</v>
      </c>
    </row>
    <row r="1133" spans="1:13" s="16" customFormat="1" ht="18" customHeight="1" x14ac:dyDescent="0.25">
      <c r="A1133" s="130">
        <v>1126</v>
      </c>
      <c r="B1133" s="144">
        <v>5</v>
      </c>
      <c r="C1133" s="162" t="s">
        <v>1939</v>
      </c>
      <c r="D1133" s="142">
        <v>4901230431</v>
      </c>
      <c r="E1133" s="142">
        <v>79</v>
      </c>
      <c r="F1133" s="51" t="str">
        <f t="shared" si="68"/>
        <v>Khá</v>
      </c>
      <c r="G1133" s="142">
        <v>80</v>
      </c>
      <c r="H1133" s="51" t="str">
        <f t="shared" si="64"/>
        <v>Tốt</v>
      </c>
      <c r="I1133" s="117">
        <v>80</v>
      </c>
      <c r="J1133" s="51" t="str">
        <f t="shared" si="66"/>
        <v>Tốt</v>
      </c>
      <c r="K1133" s="111" t="s">
        <v>767</v>
      </c>
      <c r="L1133" s="226"/>
      <c r="M1133" s="16" t="s">
        <v>755</v>
      </c>
    </row>
    <row r="1134" spans="1:13" s="16" customFormat="1" ht="18" customHeight="1" x14ac:dyDescent="0.25">
      <c r="A1134" s="130">
        <v>1127</v>
      </c>
      <c r="B1134" s="144">
        <v>6</v>
      </c>
      <c r="C1134" s="162" t="s">
        <v>1940</v>
      </c>
      <c r="D1134" s="142">
        <v>4901230068</v>
      </c>
      <c r="E1134" s="142">
        <v>78</v>
      </c>
      <c r="F1134" s="51" t="str">
        <f t="shared" si="68"/>
        <v>Khá</v>
      </c>
      <c r="G1134" s="142">
        <v>78</v>
      </c>
      <c r="H1134" s="51" t="str">
        <f t="shared" si="64"/>
        <v>Khá</v>
      </c>
      <c r="I1134" s="117">
        <f t="shared" si="65"/>
        <v>78</v>
      </c>
      <c r="J1134" s="51" t="str">
        <f t="shared" si="66"/>
        <v>Khá</v>
      </c>
      <c r="K1134" s="111" t="s">
        <v>767</v>
      </c>
      <c r="L1134" s="226"/>
      <c r="M1134" s="16" t="s">
        <v>755</v>
      </c>
    </row>
    <row r="1135" spans="1:13" s="16" customFormat="1" ht="18" customHeight="1" x14ac:dyDescent="0.25">
      <c r="A1135" s="130">
        <v>1128</v>
      </c>
      <c r="B1135" s="144">
        <v>7</v>
      </c>
      <c r="C1135" s="162" t="s">
        <v>1941</v>
      </c>
      <c r="D1135" s="142">
        <v>4901230187</v>
      </c>
      <c r="E1135" s="142">
        <v>85</v>
      </c>
      <c r="F1135" s="51" t="str">
        <f t="shared" si="68"/>
        <v>Tốt</v>
      </c>
      <c r="G1135" s="142">
        <v>80</v>
      </c>
      <c r="H1135" s="51" t="str">
        <f t="shared" si="64"/>
        <v>Tốt</v>
      </c>
      <c r="I1135" s="117">
        <f t="shared" si="65"/>
        <v>82.5</v>
      </c>
      <c r="J1135" s="51" t="str">
        <f t="shared" si="66"/>
        <v>Tốt</v>
      </c>
      <c r="K1135" s="111" t="s">
        <v>767</v>
      </c>
      <c r="L1135" s="226"/>
      <c r="M1135" s="16" t="s">
        <v>755</v>
      </c>
    </row>
    <row r="1136" spans="1:13" s="16" customFormat="1" ht="18" customHeight="1" x14ac:dyDescent="0.25">
      <c r="A1136" s="130">
        <v>1129</v>
      </c>
      <c r="B1136" s="144">
        <v>8</v>
      </c>
      <c r="C1136" s="162" t="s">
        <v>1942</v>
      </c>
      <c r="D1136" s="142">
        <v>4901230086</v>
      </c>
      <c r="E1136" s="142">
        <v>88</v>
      </c>
      <c r="F1136" s="51" t="str">
        <f t="shared" si="68"/>
        <v>Tốt</v>
      </c>
      <c r="G1136" s="142">
        <v>90</v>
      </c>
      <c r="H1136" s="51" t="str">
        <f t="shared" si="64"/>
        <v>Xuất sắc</v>
      </c>
      <c r="I1136" s="117">
        <f t="shared" si="65"/>
        <v>89</v>
      </c>
      <c r="J1136" s="51" t="str">
        <f t="shared" si="66"/>
        <v>Tốt</v>
      </c>
      <c r="K1136" s="111" t="s">
        <v>767</v>
      </c>
      <c r="L1136" s="226"/>
      <c r="M1136" s="16" t="s">
        <v>755</v>
      </c>
    </row>
    <row r="1137" spans="1:13" s="16" customFormat="1" ht="18" customHeight="1" x14ac:dyDescent="0.25">
      <c r="A1137" s="130">
        <v>1130</v>
      </c>
      <c r="B1137" s="144">
        <v>9</v>
      </c>
      <c r="C1137" s="162" t="s">
        <v>1233</v>
      </c>
      <c r="D1137" s="142">
        <v>4901230366</v>
      </c>
      <c r="E1137" s="142">
        <v>75</v>
      </c>
      <c r="F1137" s="51" t="str">
        <f t="shared" si="68"/>
        <v>Khá</v>
      </c>
      <c r="G1137" s="142">
        <v>80</v>
      </c>
      <c r="H1137" s="51" t="str">
        <f t="shared" si="64"/>
        <v>Tốt</v>
      </c>
      <c r="I1137" s="117">
        <f t="shared" si="65"/>
        <v>77.5</v>
      </c>
      <c r="J1137" s="51" t="str">
        <f t="shared" si="66"/>
        <v>Khá</v>
      </c>
      <c r="K1137" s="111" t="s">
        <v>767</v>
      </c>
      <c r="L1137" s="226"/>
      <c r="M1137" s="16" t="s">
        <v>755</v>
      </c>
    </row>
    <row r="1138" spans="1:13" s="16" customFormat="1" ht="18" customHeight="1" x14ac:dyDescent="0.25">
      <c r="A1138" s="130">
        <v>1131</v>
      </c>
      <c r="B1138" s="144">
        <v>10</v>
      </c>
      <c r="C1138" s="162" t="s">
        <v>1943</v>
      </c>
      <c r="D1138" s="142">
        <v>4901230021</v>
      </c>
      <c r="E1138" s="142">
        <v>80</v>
      </c>
      <c r="F1138" s="51" t="str">
        <f t="shared" si="68"/>
        <v>Tốt</v>
      </c>
      <c r="G1138" s="142">
        <v>80</v>
      </c>
      <c r="H1138" s="51" t="str">
        <f t="shared" si="64"/>
        <v>Tốt</v>
      </c>
      <c r="I1138" s="117">
        <f t="shared" si="65"/>
        <v>80</v>
      </c>
      <c r="J1138" s="51" t="str">
        <f t="shared" si="66"/>
        <v>Tốt</v>
      </c>
      <c r="K1138" s="111" t="s">
        <v>767</v>
      </c>
      <c r="L1138" s="226"/>
      <c r="M1138" s="16" t="s">
        <v>755</v>
      </c>
    </row>
    <row r="1139" spans="1:13" s="16" customFormat="1" ht="18" customHeight="1" x14ac:dyDescent="0.25">
      <c r="A1139" s="130">
        <v>1132</v>
      </c>
      <c r="B1139" s="144">
        <v>11</v>
      </c>
      <c r="C1139" s="162" t="s">
        <v>1944</v>
      </c>
      <c r="D1139" s="142">
        <v>4901230124</v>
      </c>
      <c r="E1139" s="142">
        <v>83</v>
      </c>
      <c r="F1139" s="51" t="str">
        <f t="shared" si="68"/>
        <v>Tốt</v>
      </c>
      <c r="G1139" s="142">
        <v>80</v>
      </c>
      <c r="H1139" s="51" t="str">
        <f t="shared" si="64"/>
        <v>Tốt</v>
      </c>
      <c r="I1139" s="117">
        <f t="shared" si="65"/>
        <v>81.5</v>
      </c>
      <c r="J1139" s="51" t="str">
        <f t="shared" si="66"/>
        <v>Tốt</v>
      </c>
      <c r="K1139" s="111" t="s">
        <v>767</v>
      </c>
      <c r="L1139" s="226"/>
      <c r="M1139" s="16" t="s">
        <v>755</v>
      </c>
    </row>
    <row r="1140" spans="1:13" s="16" customFormat="1" ht="18" customHeight="1" x14ac:dyDescent="0.25">
      <c r="A1140" s="130">
        <v>1133</v>
      </c>
      <c r="B1140" s="144">
        <v>12</v>
      </c>
      <c r="C1140" s="162" t="s">
        <v>1945</v>
      </c>
      <c r="D1140" s="142">
        <v>4901230125</v>
      </c>
      <c r="E1140" s="142">
        <v>78</v>
      </c>
      <c r="F1140" s="51" t="str">
        <f t="shared" si="68"/>
        <v>Khá</v>
      </c>
      <c r="G1140" s="142">
        <v>80</v>
      </c>
      <c r="H1140" s="51" t="str">
        <f t="shared" si="64"/>
        <v>Tốt</v>
      </c>
      <c r="I1140" s="117">
        <f t="shared" si="65"/>
        <v>79</v>
      </c>
      <c r="J1140" s="51" t="str">
        <f t="shared" si="66"/>
        <v>Khá</v>
      </c>
      <c r="K1140" s="111" t="s">
        <v>767</v>
      </c>
      <c r="L1140" s="226"/>
      <c r="M1140" s="16" t="s">
        <v>755</v>
      </c>
    </row>
    <row r="1141" spans="1:13" s="16" customFormat="1" ht="18" customHeight="1" x14ac:dyDescent="0.25">
      <c r="A1141" s="130">
        <v>1134</v>
      </c>
      <c r="B1141" s="144">
        <v>13</v>
      </c>
      <c r="C1141" s="162" t="s">
        <v>1946</v>
      </c>
      <c r="D1141" s="142">
        <v>4901230350</v>
      </c>
      <c r="E1141" s="142">
        <v>78</v>
      </c>
      <c r="F1141" s="51" t="str">
        <f t="shared" si="68"/>
        <v>Khá</v>
      </c>
      <c r="G1141" s="142">
        <v>80</v>
      </c>
      <c r="H1141" s="51" t="str">
        <f t="shared" si="64"/>
        <v>Tốt</v>
      </c>
      <c r="I1141" s="117">
        <f t="shared" si="65"/>
        <v>79</v>
      </c>
      <c r="J1141" s="51" t="str">
        <f t="shared" si="66"/>
        <v>Khá</v>
      </c>
      <c r="K1141" s="111" t="s">
        <v>767</v>
      </c>
      <c r="L1141" s="226"/>
      <c r="M1141" s="16" t="s">
        <v>755</v>
      </c>
    </row>
    <row r="1142" spans="1:13" s="16" customFormat="1" ht="18" customHeight="1" x14ac:dyDescent="0.25">
      <c r="A1142" s="130">
        <v>1135</v>
      </c>
      <c r="B1142" s="144">
        <v>14</v>
      </c>
      <c r="C1142" s="162" t="s">
        <v>1947</v>
      </c>
      <c r="D1142" s="142">
        <v>4901230136</v>
      </c>
      <c r="E1142" s="142">
        <v>79</v>
      </c>
      <c r="F1142" s="51" t="str">
        <f t="shared" si="68"/>
        <v>Khá</v>
      </c>
      <c r="G1142" s="142">
        <v>80</v>
      </c>
      <c r="H1142" s="51" t="str">
        <f t="shared" si="64"/>
        <v>Tốt</v>
      </c>
      <c r="I1142" s="117">
        <v>80</v>
      </c>
      <c r="J1142" s="51" t="str">
        <f t="shared" si="66"/>
        <v>Tốt</v>
      </c>
      <c r="K1142" s="111" t="s">
        <v>767</v>
      </c>
      <c r="L1142" s="226"/>
      <c r="M1142" s="16" t="s">
        <v>755</v>
      </c>
    </row>
    <row r="1143" spans="1:13" s="16" customFormat="1" ht="18" customHeight="1" x14ac:dyDescent="0.25">
      <c r="A1143" s="130">
        <v>1136</v>
      </c>
      <c r="B1143" s="144">
        <v>15</v>
      </c>
      <c r="C1143" s="162" t="s">
        <v>1948</v>
      </c>
      <c r="D1143" s="142">
        <v>4901230330</v>
      </c>
      <c r="E1143" s="142">
        <v>82</v>
      </c>
      <c r="F1143" s="51" t="str">
        <f t="shared" si="68"/>
        <v>Tốt</v>
      </c>
      <c r="G1143" s="142">
        <v>80</v>
      </c>
      <c r="H1143" s="51" t="str">
        <f t="shared" si="64"/>
        <v>Tốt</v>
      </c>
      <c r="I1143" s="117">
        <f t="shared" si="65"/>
        <v>81</v>
      </c>
      <c r="J1143" s="51" t="str">
        <f t="shared" si="66"/>
        <v>Tốt</v>
      </c>
      <c r="K1143" s="111" t="s">
        <v>767</v>
      </c>
      <c r="L1143" s="226"/>
      <c r="M1143" s="16" t="s">
        <v>755</v>
      </c>
    </row>
    <row r="1144" spans="1:13" s="16" customFormat="1" ht="18" customHeight="1" x14ac:dyDescent="0.25">
      <c r="A1144" s="130">
        <v>1137</v>
      </c>
      <c r="B1144" s="144">
        <v>16</v>
      </c>
      <c r="C1144" s="162" t="s">
        <v>1949</v>
      </c>
      <c r="D1144" s="142">
        <v>4901230265</v>
      </c>
      <c r="E1144" s="142">
        <v>78</v>
      </c>
      <c r="F1144" s="51" t="str">
        <f t="shared" si="68"/>
        <v>Khá</v>
      </c>
      <c r="G1144" s="142">
        <v>80</v>
      </c>
      <c r="H1144" s="51" t="str">
        <f t="shared" si="64"/>
        <v>Tốt</v>
      </c>
      <c r="I1144" s="117">
        <f t="shared" si="65"/>
        <v>79</v>
      </c>
      <c r="J1144" s="51" t="str">
        <f t="shared" si="66"/>
        <v>Khá</v>
      </c>
      <c r="K1144" s="111" t="s">
        <v>767</v>
      </c>
      <c r="L1144" s="226"/>
      <c r="M1144" s="16" t="s">
        <v>755</v>
      </c>
    </row>
    <row r="1145" spans="1:13" s="16" customFormat="1" ht="18" customHeight="1" x14ac:dyDescent="0.25">
      <c r="A1145" s="130">
        <v>1138</v>
      </c>
      <c r="B1145" s="144">
        <v>17</v>
      </c>
      <c r="C1145" s="162" t="s">
        <v>1950</v>
      </c>
      <c r="D1145" s="142">
        <v>4901230395</v>
      </c>
      <c r="E1145" s="142">
        <v>83</v>
      </c>
      <c r="F1145" s="51" t="str">
        <f t="shared" si="68"/>
        <v>Tốt</v>
      </c>
      <c r="G1145" s="142">
        <v>80</v>
      </c>
      <c r="H1145" s="51" t="str">
        <f t="shared" si="64"/>
        <v>Tốt</v>
      </c>
      <c r="I1145" s="117">
        <f t="shared" si="65"/>
        <v>81.5</v>
      </c>
      <c r="J1145" s="51" t="str">
        <f t="shared" si="66"/>
        <v>Tốt</v>
      </c>
      <c r="K1145" s="111" t="s">
        <v>767</v>
      </c>
      <c r="L1145" s="226"/>
      <c r="M1145" s="16" t="s">
        <v>755</v>
      </c>
    </row>
    <row r="1146" spans="1:13" s="16" customFormat="1" ht="18" customHeight="1" x14ac:dyDescent="0.25">
      <c r="A1146" s="130">
        <v>1139</v>
      </c>
      <c r="B1146" s="144">
        <v>18</v>
      </c>
      <c r="C1146" s="162" t="s">
        <v>1951</v>
      </c>
      <c r="D1146" s="142">
        <v>4901230098</v>
      </c>
      <c r="E1146" s="142">
        <v>80</v>
      </c>
      <c r="F1146" s="51" t="str">
        <f t="shared" si="68"/>
        <v>Tốt</v>
      </c>
      <c r="G1146" s="142">
        <v>80</v>
      </c>
      <c r="H1146" s="51" t="str">
        <f t="shared" si="64"/>
        <v>Tốt</v>
      </c>
      <c r="I1146" s="117">
        <f t="shared" si="65"/>
        <v>80</v>
      </c>
      <c r="J1146" s="51" t="str">
        <f t="shared" si="66"/>
        <v>Tốt</v>
      </c>
      <c r="K1146" s="111" t="s">
        <v>767</v>
      </c>
      <c r="L1146" s="226"/>
      <c r="M1146" s="16" t="s">
        <v>755</v>
      </c>
    </row>
    <row r="1147" spans="1:13" s="16" customFormat="1" ht="18" customHeight="1" x14ac:dyDescent="0.25">
      <c r="A1147" s="130">
        <v>1140</v>
      </c>
      <c r="B1147" s="144">
        <v>19</v>
      </c>
      <c r="C1147" s="162" t="s">
        <v>1952</v>
      </c>
      <c r="D1147" s="142">
        <v>4901230174</v>
      </c>
      <c r="E1147" s="142">
        <v>78</v>
      </c>
      <c r="F1147" s="51" t="str">
        <f t="shared" si="68"/>
        <v>Khá</v>
      </c>
      <c r="G1147" s="142">
        <v>78</v>
      </c>
      <c r="H1147" s="51" t="str">
        <f t="shared" si="64"/>
        <v>Khá</v>
      </c>
      <c r="I1147" s="117">
        <f t="shared" si="65"/>
        <v>78</v>
      </c>
      <c r="J1147" s="51" t="str">
        <f t="shared" si="66"/>
        <v>Khá</v>
      </c>
      <c r="K1147" s="111" t="s">
        <v>767</v>
      </c>
      <c r="L1147" s="226"/>
      <c r="M1147" s="16" t="s">
        <v>755</v>
      </c>
    </row>
    <row r="1148" spans="1:13" s="16" customFormat="1" ht="18" customHeight="1" x14ac:dyDescent="0.25">
      <c r="A1148" s="130">
        <v>1141</v>
      </c>
      <c r="B1148" s="144">
        <v>20</v>
      </c>
      <c r="C1148" s="162" t="s">
        <v>1953</v>
      </c>
      <c r="D1148" s="142">
        <v>4901230204</v>
      </c>
      <c r="E1148" s="142">
        <v>72</v>
      </c>
      <c r="F1148" s="51" t="str">
        <f t="shared" si="68"/>
        <v>Khá</v>
      </c>
      <c r="G1148" s="142">
        <v>78</v>
      </c>
      <c r="H1148" s="51" t="str">
        <f t="shared" si="64"/>
        <v>Khá</v>
      </c>
      <c r="I1148" s="117">
        <f t="shared" si="65"/>
        <v>75</v>
      </c>
      <c r="J1148" s="51" t="str">
        <f t="shared" si="66"/>
        <v>Khá</v>
      </c>
      <c r="K1148" s="111" t="s">
        <v>767</v>
      </c>
      <c r="L1148" s="226"/>
      <c r="M1148" s="16" t="s">
        <v>755</v>
      </c>
    </row>
    <row r="1149" spans="1:13" s="16" customFormat="1" ht="18" customHeight="1" x14ac:dyDescent="0.25">
      <c r="A1149" s="130">
        <v>1142</v>
      </c>
      <c r="B1149" s="144">
        <v>21</v>
      </c>
      <c r="C1149" s="162" t="s">
        <v>1954</v>
      </c>
      <c r="D1149" s="142">
        <v>4901230278</v>
      </c>
      <c r="E1149" s="142">
        <v>79</v>
      </c>
      <c r="F1149" s="51" t="str">
        <f t="shared" si="68"/>
        <v>Khá</v>
      </c>
      <c r="G1149" s="142">
        <v>80</v>
      </c>
      <c r="H1149" s="51" t="str">
        <f t="shared" si="64"/>
        <v>Tốt</v>
      </c>
      <c r="I1149" s="117">
        <v>80</v>
      </c>
      <c r="J1149" s="51" t="str">
        <f t="shared" si="66"/>
        <v>Tốt</v>
      </c>
      <c r="K1149" s="111" t="s">
        <v>767</v>
      </c>
      <c r="L1149" s="226"/>
      <c r="M1149" s="16" t="s">
        <v>755</v>
      </c>
    </row>
    <row r="1150" spans="1:13" s="16" customFormat="1" ht="18" customHeight="1" x14ac:dyDescent="0.25">
      <c r="A1150" s="130">
        <v>1143</v>
      </c>
      <c r="B1150" s="144">
        <v>22</v>
      </c>
      <c r="C1150" s="162" t="s">
        <v>1955</v>
      </c>
      <c r="D1150" s="142">
        <v>4901230318</v>
      </c>
      <c r="E1150" s="142">
        <v>80</v>
      </c>
      <c r="F1150" s="51" t="str">
        <f t="shared" si="68"/>
        <v>Tốt</v>
      </c>
      <c r="G1150" s="142">
        <v>80</v>
      </c>
      <c r="H1150" s="51" t="str">
        <f t="shared" si="64"/>
        <v>Tốt</v>
      </c>
      <c r="I1150" s="117">
        <f t="shared" si="65"/>
        <v>80</v>
      </c>
      <c r="J1150" s="51" t="str">
        <f t="shared" si="66"/>
        <v>Tốt</v>
      </c>
      <c r="K1150" s="111" t="s">
        <v>767</v>
      </c>
      <c r="L1150" s="226"/>
      <c r="M1150" s="16" t="s">
        <v>755</v>
      </c>
    </row>
    <row r="1151" spans="1:13" s="16" customFormat="1" ht="18" customHeight="1" x14ac:dyDescent="0.25">
      <c r="A1151" s="130">
        <v>1144</v>
      </c>
      <c r="B1151" s="144">
        <v>1</v>
      </c>
      <c r="C1151" s="162" t="s">
        <v>1956</v>
      </c>
      <c r="D1151" s="142">
        <v>4801220140</v>
      </c>
      <c r="E1151" s="142">
        <v>90</v>
      </c>
      <c r="F1151" s="51" t="str">
        <f t="shared" si="68"/>
        <v>Xuất sắc</v>
      </c>
      <c r="G1151" s="142">
        <v>84</v>
      </c>
      <c r="H1151" s="51" t="str">
        <f t="shared" si="64"/>
        <v>Tốt</v>
      </c>
      <c r="I1151" s="117">
        <f t="shared" si="65"/>
        <v>87</v>
      </c>
      <c r="J1151" s="51" t="str">
        <f t="shared" si="66"/>
        <v>Tốt</v>
      </c>
      <c r="K1151" s="111" t="s">
        <v>908</v>
      </c>
      <c r="L1151" s="226"/>
      <c r="M1151" s="16" t="s">
        <v>901</v>
      </c>
    </row>
    <row r="1152" spans="1:13" s="16" customFormat="1" ht="18" customHeight="1" x14ac:dyDescent="0.25">
      <c r="A1152" s="130">
        <v>1145</v>
      </c>
      <c r="B1152" s="144">
        <v>2</v>
      </c>
      <c r="C1152" s="162" t="s">
        <v>1957</v>
      </c>
      <c r="D1152" s="142">
        <v>4801220138</v>
      </c>
      <c r="E1152" s="142">
        <v>90</v>
      </c>
      <c r="F1152" s="51" t="str">
        <f t="shared" si="68"/>
        <v>Xuất sắc</v>
      </c>
      <c r="G1152" s="142">
        <v>84</v>
      </c>
      <c r="H1152" s="51" t="str">
        <f t="shared" si="64"/>
        <v>Tốt</v>
      </c>
      <c r="I1152" s="117">
        <f t="shared" si="65"/>
        <v>87</v>
      </c>
      <c r="J1152" s="51" t="str">
        <f t="shared" si="66"/>
        <v>Tốt</v>
      </c>
      <c r="K1152" s="111" t="s">
        <v>908</v>
      </c>
      <c r="L1152" s="226"/>
      <c r="M1152" s="16" t="s">
        <v>901</v>
      </c>
    </row>
    <row r="1153" spans="1:13" s="16" customFormat="1" ht="18" customHeight="1" x14ac:dyDescent="0.25">
      <c r="A1153" s="130">
        <v>1146</v>
      </c>
      <c r="B1153" s="144">
        <v>3</v>
      </c>
      <c r="C1153" s="162" t="s">
        <v>1958</v>
      </c>
      <c r="D1153" s="142">
        <v>4801220200</v>
      </c>
      <c r="E1153" s="142">
        <v>89</v>
      </c>
      <c r="F1153" s="51" t="str">
        <f t="shared" si="68"/>
        <v>Tốt</v>
      </c>
      <c r="G1153" s="142">
        <v>86</v>
      </c>
      <c r="H1153" s="51" t="str">
        <f t="shared" si="64"/>
        <v>Tốt</v>
      </c>
      <c r="I1153" s="117">
        <f t="shared" si="65"/>
        <v>87.5</v>
      </c>
      <c r="J1153" s="51" t="str">
        <f t="shared" si="66"/>
        <v>Tốt</v>
      </c>
      <c r="K1153" s="111" t="s">
        <v>908</v>
      </c>
      <c r="L1153" s="226"/>
      <c r="M1153" s="16" t="s">
        <v>901</v>
      </c>
    </row>
    <row r="1154" spans="1:13" s="16" customFormat="1" ht="18" customHeight="1" x14ac:dyDescent="0.25">
      <c r="A1154" s="130">
        <v>1147</v>
      </c>
      <c r="B1154" s="144">
        <v>4</v>
      </c>
      <c r="C1154" s="162" t="s">
        <v>84</v>
      </c>
      <c r="D1154" s="142">
        <v>4801220211</v>
      </c>
      <c r="E1154" s="142">
        <v>82</v>
      </c>
      <c r="F1154" s="51" t="str">
        <f t="shared" si="68"/>
        <v>Tốt</v>
      </c>
      <c r="G1154" s="142">
        <v>82</v>
      </c>
      <c r="H1154" s="51" t="str">
        <f t="shared" si="64"/>
        <v>Tốt</v>
      </c>
      <c r="I1154" s="117">
        <f t="shared" si="65"/>
        <v>82</v>
      </c>
      <c r="J1154" s="51" t="str">
        <f t="shared" si="66"/>
        <v>Tốt</v>
      </c>
      <c r="K1154" s="111" t="s">
        <v>908</v>
      </c>
      <c r="L1154" s="226"/>
      <c r="M1154" s="16" t="s">
        <v>901</v>
      </c>
    </row>
    <row r="1155" spans="1:13" s="16" customFormat="1" ht="18" customHeight="1" x14ac:dyDescent="0.25">
      <c r="A1155" s="130">
        <v>1148</v>
      </c>
      <c r="B1155" s="144">
        <v>5</v>
      </c>
      <c r="C1155" s="162" t="s">
        <v>1959</v>
      </c>
      <c r="D1155" s="142">
        <v>4801220452</v>
      </c>
      <c r="E1155" s="142">
        <v>89</v>
      </c>
      <c r="F1155" s="51" t="str">
        <f t="shared" si="68"/>
        <v>Tốt</v>
      </c>
      <c r="G1155" s="142">
        <v>87</v>
      </c>
      <c r="H1155" s="51" t="str">
        <f t="shared" si="64"/>
        <v>Tốt</v>
      </c>
      <c r="I1155" s="117">
        <f t="shared" si="65"/>
        <v>88</v>
      </c>
      <c r="J1155" s="51" t="str">
        <f t="shared" si="66"/>
        <v>Tốt</v>
      </c>
      <c r="K1155" s="111" t="s">
        <v>908</v>
      </c>
      <c r="L1155" s="226"/>
      <c r="M1155" s="16" t="s">
        <v>901</v>
      </c>
    </row>
    <row r="1156" spans="1:13" s="16" customFormat="1" ht="18" customHeight="1" x14ac:dyDescent="0.25">
      <c r="A1156" s="130">
        <v>1149</v>
      </c>
      <c r="B1156" s="144">
        <v>6</v>
      </c>
      <c r="C1156" s="162" t="s">
        <v>1960</v>
      </c>
      <c r="D1156" s="142">
        <v>4801220136</v>
      </c>
      <c r="E1156" s="142">
        <v>90</v>
      </c>
      <c r="F1156" s="51" t="str">
        <f t="shared" si="68"/>
        <v>Xuất sắc</v>
      </c>
      <c r="G1156" s="142">
        <v>86</v>
      </c>
      <c r="H1156" s="51" t="str">
        <f t="shared" si="64"/>
        <v>Tốt</v>
      </c>
      <c r="I1156" s="117">
        <f t="shared" si="65"/>
        <v>88</v>
      </c>
      <c r="J1156" s="51" t="str">
        <f t="shared" si="66"/>
        <v>Tốt</v>
      </c>
      <c r="K1156" s="111" t="s">
        <v>908</v>
      </c>
      <c r="L1156" s="226"/>
      <c r="M1156" s="16" t="s">
        <v>901</v>
      </c>
    </row>
    <row r="1157" spans="1:13" s="16" customFormat="1" ht="18" customHeight="1" x14ac:dyDescent="0.25">
      <c r="A1157" s="130">
        <v>1150</v>
      </c>
      <c r="B1157" s="144">
        <v>7</v>
      </c>
      <c r="C1157" s="162" t="s">
        <v>1961</v>
      </c>
      <c r="D1157" s="142">
        <v>4801220361</v>
      </c>
      <c r="E1157" s="142">
        <v>82</v>
      </c>
      <c r="F1157" s="51" t="str">
        <f t="shared" si="68"/>
        <v>Tốt</v>
      </c>
      <c r="G1157" s="142">
        <v>85</v>
      </c>
      <c r="H1157" s="51" t="str">
        <f t="shared" si="64"/>
        <v>Tốt</v>
      </c>
      <c r="I1157" s="117">
        <f t="shared" si="65"/>
        <v>83.5</v>
      </c>
      <c r="J1157" s="51" t="str">
        <f t="shared" si="66"/>
        <v>Tốt</v>
      </c>
      <c r="K1157" s="111" t="s">
        <v>908</v>
      </c>
      <c r="L1157" s="226"/>
      <c r="M1157" s="16" t="s">
        <v>901</v>
      </c>
    </row>
    <row r="1158" spans="1:13" s="16" customFormat="1" ht="18" customHeight="1" x14ac:dyDescent="0.25">
      <c r="A1158" s="130">
        <v>1151</v>
      </c>
      <c r="B1158" s="144">
        <v>8</v>
      </c>
      <c r="C1158" s="162" t="s">
        <v>1962</v>
      </c>
      <c r="D1158" s="142">
        <v>4801220101</v>
      </c>
      <c r="E1158" s="142">
        <v>82</v>
      </c>
      <c r="F1158" s="51" t="str">
        <f t="shared" si="68"/>
        <v>Tốt</v>
      </c>
      <c r="G1158" s="142">
        <v>85</v>
      </c>
      <c r="H1158" s="51" t="str">
        <f t="shared" si="64"/>
        <v>Tốt</v>
      </c>
      <c r="I1158" s="117">
        <f t="shared" si="65"/>
        <v>83.5</v>
      </c>
      <c r="J1158" s="51" t="str">
        <f t="shared" si="66"/>
        <v>Tốt</v>
      </c>
      <c r="K1158" s="111" t="s">
        <v>908</v>
      </c>
      <c r="L1158" s="226"/>
      <c r="M1158" s="16" t="s">
        <v>901</v>
      </c>
    </row>
    <row r="1159" spans="1:13" s="16" customFormat="1" ht="18" customHeight="1" x14ac:dyDescent="0.25">
      <c r="A1159" s="130">
        <v>1152</v>
      </c>
      <c r="B1159" s="144">
        <v>9</v>
      </c>
      <c r="C1159" s="162" t="s">
        <v>1963</v>
      </c>
      <c r="D1159" s="142">
        <v>4801220137</v>
      </c>
      <c r="E1159" s="142">
        <v>84</v>
      </c>
      <c r="F1159" s="51" t="str">
        <f t="shared" si="68"/>
        <v>Tốt</v>
      </c>
      <c r="G1159" s="142">
        <v>84</v>
      </c>
      <c r="H1159" s="51" t="str">
        <f t="shared" si="64"/>
        <v>Tốt</v>
      </c>
      <c r="I1159" s="117">
        <f t="shared" si="65"/>
        <v>84</v>
      </c>
      <c r="J1159" s="51" t="str">
        <f t="shared" si="66"/>
        <v>Tốt</v>
      </c>
      <c r="K1159" s="111" t="s">
        <v>908</v>
      </c>
      <c r="L1159" s="226"/>
      <c r="M1159" s="16" t="s">
        <v>901</v>
      </c>
    </row>
    <row r="1160" spans="1:13" s="16" customFormat="1" ht="18" customHeight="1" x14ac:dyDescent="0.25">
      <c r="A1160" s="130">
        <v>1153</v>
      </c>
      <c r="B1160" s="144">
        <v>10</v>
      </c>
      <c r="C1160" s="162" t="s">
        <v>1964</v>
      </c>
      <c r="D1160" s="142">
        <v>4801220134</v>
      </c>
      <c r="E1160" s="142">
        <v>89</v>
      </c>
      <c r="F1160" s="51" t="str">
        <f t="shared" si="68"/>
        <v>Tốt</v>
      </c>
      <c r="G1160" s="142">
        <v>86</v>
      </c>
      <c r="H1160" s="51" t="str">
        <f t="shared" si="64"/>
        <v>Tốt</v>
      </c>
      <c r="I1160" s="117">
        <f t="shared" si="65"/>
        <v>87.5</v>
      </c>
      <c r="J1160" s="51" t="str">
        <f t="shared" si="66"/>
        <v>Tốt</v>
      </c>
      <c r="K1160" s="111" t="s">
        <v>908</v>
      </c>
      <c r="L1160" s="226"/>
      <c r="M1160" s="16" t="s">
        <v>901</v>
      </c>
    </row>
    <row r="1161" spans="1:13" s="16" customFormat="1" ht="18" customHeight="1" x14ac:dyDescent="0.25">
      <c r="A1161" s="130">
        <v>1154</v>
      </c>
      <c r="B1161" s="144">
        <v>1</v>
      </c>
      <c r="C1161" s="162" t="s">
        <v>1965</v>
      </c>
      <c r="D1161" s="142">
        <v>4801220184</v>
      </c>
      <c r="E1161" s="142">
        <v>89</v>
      </c>
      <c r="F1161" s="51" t="str">
        <f t="shared" si="68"/>
        <v>Tốt</v>
      </c>
      <c r="G1161" s="142">
        <v>87</v>
      </c>
      <c r="H1161" s="51" t="str">
        <f t="shared" si="64"/>
        <v>Tốt</v>
      </c>
      <c r="I1161" s="117">
        <f t="shared" si="65"/>
        <v>88</v>
      </c>
      <c r="J1161" s="51" t="str">
        <f t="shared" si="66"/>
        <v>Tốt</v>
      </c>
      <c r="K1161" s="111" t="s">
        <v>907</v>
      </c>
      <c r="L1161" s="226"/>
      <c r="M1161" s="16" t="s">
        <v>901</v>
      </c>
    </row>
    <row r="1162" spans="1:13" s="16" customFormat="1" ht="18" customHeight="1" x14ac:dyDescent="0.25">
      <c r="A1162" s="130">
        <v>1155</v>
      </c>
      <c r="B1162" s="144">
        <v>2</v>
      </c>
      <c r="C1162" s="162" t="s">
        <v>1966</v>
      </c>
      <c r="D1162" s="142">
        <v>4801220014</v>
      </c>
      <c r="E1162" s="142">
        <v>87</v>
      </c>
      <c r="F1162" s="51" t="str">
        <f t="shared" si="68"/>
        <v>Tốt</v>
      </c>
      <c r="G1162" s="142">
        <v>87</v>
      </c>
      <c r="H1162" s="51" t="str">
        <f t="shared" si="64"/>
        <v>Tốt</v>
      </c>
      <c r="I1162" s="117">
        <f t="shared" si="65"/>
        <v>87</v>
      </c>
      <c r="J1162" s="51" t="str">
        <f t="shared" si="66"/>
        <v>Tốt</v>
      </c>
      <c r="K1162" s="111" t="s">
        <v>907</v>
      </c>
      <c r="L1162" s="226"/>
      <c r="M1162" s="16" t="s">
        <v>901</v>
      </c>
    </row>
    <row r="1163" spans="1:13" s="16" customFormat="1" ht="18" customHeight="1" x14ac:dyDescent="0.25">
      <c r="A1163" s="130">
        <v>1156</v>
      </c>
      <c r="B1163" s="144">
        <v>1</v>
      </c>
      <c r="C1163" s="162" t="s">
        <v>1967</v>
      </c>
      <c r="D1163" s="142">
        <v>4901230499</v>
      </c>
      <c r="E1163" s="142">
        <v>80</v>
      </c>
      <c r="F1163" s="51" t="str">
        <f t="shared" si="68"/>
        <v>Tốt</v>
      </c>
      <c r="G1163" s="142">
        <v>80</v>
      </c>
      <c r="H1163" s="51" t="str">
        <f t="shared" si="64"/>
        <v>Tốt</v>
      </c>
      <c r="I1163" s="117">
        <f t="shared" si="65"/>
        <v>80</v>
      </c>
      <c r="J1163" s="51" t="str">
        <f t="shared" si="66"/>
        <v>Tốt</v>
      </c>
      <c r="K1163" s="111" t="s">
        <v>774</v>
      </c>
      <c r="L1163" s="226"/>
      <c r="M1163" s="16" t="s">
        <v>755</v>
      </c>
    </row>
    <row r="1164" spans="1:13" s="16" customFormat="1" ht="18" customHeight="1" x14ac:dyDescent="0.25">
      <c r="A1164" s="130">
        <v>1157</v>
      </c>
      <c r="B1164" s="144">
        <v>1</v>
      </c>
      <c r="C1164" s="162" t="s">
        <v>1968</v>
      </c>
      <c r="D1164" s="142">
        <v>4901230338</v>
      </c>
      <c r="E1164" s="142">
        <v>80</v>
      </c>
      <c r="F1164" s="51" t="str">
        <f t="shared" si="68"/>
        <v>Tốt</v>
      </c>
      <c r="G1164" s="142">
        <v>80</v>
      </c>
      <c r="H1164" s="51" t="str">
        <f t="shared" ref="H1164:H1169" si="69">IF(G1164&gt;=90,"Xuất sắc",IF(AND(G1164&lt;90,G1164&gt;=80),"Tốt",IF(AND(G1164&lt;80,G1164&gt;=70),"Khá",IF(AND(G1164&lt;70,G1164&gt;=50),"Trung bình",IF(AND(G1164&lt;50,G1164&gt;=1),"Yếu",IF(AND(G1164&lt;1),"Không xếp loại"))))))</f>
        <v>Tốt</v>
      </c>
      <c r="I1164" s="117">
        <f t="shared" si="65"/>
        <v>80</v>
      </c>
      <c r="J1164" s="51" t="str">
        <f t="shared" ref="J1164:J1169" si="70">IF(I1164&gt;=90,"Xuất sắc",IF(AND(I1164&lt;90,I1164&gt;=80),"Tốt",IF(AND(I1164&lt;80,I1164&gt;=70),"Khá",IF(AND(I1164&lt;70,I1164&gt;=50),"Trung bình",IF(AND(I1164&lt;50,I1164&gt;=35),"Yếu",IF(AND(I1164&lt;35,I1164&gt;=1),"Kém",IF(AND(I1164&lt;1),"Không xếp loại")))))))</f>
        <v>Tốt</v>
      </c>
      <c r="K1164" s="111" t="s">
        <v>903</v>
      </c>
      <c r="L1164" s="226"/>
      <c r="M1164" s="16" t="s">
        <v>901</v>
      </c>
    </row>
    <row r="1165" spans="1:13" s="16" customFormat="1" ht="18" customHeight="1" x14ac:dyDescent="0.25">
      <c r="A1165" s="130">
        <v>1158</v>
      </c>
      <c r="B1165" s="144">
        <v>2</v>
      </c>
      <c r="C1165" s="162" t="s">
        <v>1969</v>
      </c>
      <c r="D1165" s="142">
        <v>4901230290</v>
      </c>
      <c r="E1165" s="142">
        <v>81</v>
      </c>
      <c r="F1165" s="51" t="str">
        <f t="shared" si="68"/>
        <v>Tốt</v>
      </c>
      <c r="G1165" s="142">
        <v>81</v>
      </c>
      <c r="H1165" s="51" t="str">
        <f t="shared" si="69"/>
        <v>Tốt</v>
      </c>
      <c r="I1165" s="117">
        <f t="shared" si="65"/>
        <v>81</v>
      </c>
      <c r="J1165" s="51" t="str">
        <f t="shared" si="70"/>
        <v>Tốt</v>
      </c>
      <c r="K1165" s="111" t="s">
        <v>903</v>
      </c>
      <c r="L1165" s="226"/>
      <c r="M1165" s="16" t="s">
        <v>901</v>
      </c>
    </row>
    <row r="1166" spans="1:13" s="16" customFormat="1" ht="18" customHeight="1" x14ac:dyDescent="0.25">
      <c r="A1166" s="130">
        <v>1159</v>
      </c>
      <c r="B1166" s="144">
        <v>3</v>
      </c>
      <c r="C1166" s="162" t="s">
        <v>1970</v>
      </c>
      <c r="D1166" s="142">
        <v>4901230147</v>
      </c>
      <c r="E1166" s="142">
        <v>80</v>
      </c>
      <c r="F1166" s="51" t="str">
        <f t="shared" si="68"/>
        <v>Tốt</v>
      </c>
      <c r="G1166" s="142">
        <v>80</v>
      </c>
      <c r="H1166" s="51" t="str">
        <f t="shared" si="69"/>
        <v>Tốt</v>
      </c>
      <c r="I1166" s="117">
        <f t="shared" si="65"/>
        <v>80</v>
      </c>
      <c r="J1166" s="51" t="str">
        <f t="shared" si="70"/>
        <v>Tốt</v>
      </c>
      <c r="K1166" s="111" t="s">
        <v>903</v>
      </c>
      <c r="L1166" s="226"/>
      <c r="M1166" s="16" t="s">
        <v>901</v>
      </c>
    </row>
    <row r="1167" spans="1:13" s="16" customFormat="1" ht="18" customHeight="1" x14ac:dyDescent="0.25">
      <c r="A1167" s="130">
        <v>1160</v>
      </c>
      <c r="B1167" s="144">
        <v>4</v>
      </c>
      <c r="C1167" s="162" t="s">
        <v>1971</v>
      </c>
      <c r="D1167" s="142">
        <v>4901230391</v>
      </c>
      <c r="E1167" s="142">
        <v>76</v>
      </c>
      <c r="F1167" s="51" t="str">
        <f t="shared" si="68"/>
        <v>Khá</v>
      </c>
      <c r="G1167" s="142">
        <v>72</v>
      </c>
      <c r="H1167" s="51" t="str">
        <f t="shared" si="69"/>
        <v>Khá</v>
      </c>
      <c r="I1167" s="117">
        <f t="shared" si="65"/>
        <v>74</v>
      </c>
      <c r="J1167" s="51" t="str">
        <f t="shared" si="70"/>
        <v>Khá</v>
      </c>
      <c r="K1167" s="111" t="s">
        <v>903</v>
      </c>
      <c r="L1167" s="226"/>
      <c r="M1167" s="16" t="s">
        <v>901</v>
      </c>
    </row>
    <row r="1168" spans="1:13" s="16" customFormat="1" ht="18" customHeight="1" x14ac:dyDescent="0.25">
      <c r="A1168" s="130">
        <v>1161</v>
      </c>
      <c r="B1168" s="144">
        <v>1</v>
      </c>
      <c r="C1168" s="162" t="s">
        <v>106</v>
      </c>
      <c r="D1168" s="142">
        <v>4901230084</v>
      </c>
      <c r="E1168" s="142">
        <v>80</v>
      </c>
      <c r="F1168" s="51" t="str">
        <f t="shared" si="68"/>
        <v>Tốt</v>
      </c>
      <c r="G1168" s="142">
        <v>80</v>
      </c>
      <c r="H1168" s="51" t="str">
        <f t="shared" si="69"/>
        <v>Tốt</v>
      </c>
      <c r="I1168" s="117">
        <f t="shared" si="65"/>
        <v>80</v>
      </c>
      <c r="J1168" s="51" t="str">
        <f t="shared" si="70"/>
        <v>Tốt</v>
      </c>
      <c r="K1168" s="111" t="s">
        <v>909</v>
      </c>
      <c r="L1168" s="226"/>
      <c r="M1168" s="16" t="s">
        <v>901</v>
      </c>
    </row>
    <row r="1169" spans="1:13" s="16" customFormat="1" ht="18" customHeight="1" x14ac:dyDescent="0.25">
      <c r="A1169" s="130">
        <v>1162</v>
      </c>
      <c r="B1169" s="144">
        <v>2</v>
      </c>
      <c r="C1169" s="162" t="s">
        <v>1972</v>
      </c>
      <c r="D1169" s="142">
        <v>4901230184</v>
      </c>
      <c r="E1169" s="142">
        <v>82</v>
      </c>
      <c r="F1169" s="51" t="str">
        <f t="shared" si="68"/>
        <v>Tốt</v>
      </c>
      <c r="G1169" s="142">
        <v>82</v>
      </c>
      <c r="H1169" s="51" t="str">
        <f t="shared" si="69"/>
        <v>Tốt</v>
      </c>
      <c r="I1169" s="117">
        <f t="shared" si="65"/>
        <v>82</v>
      </c>
      <c r="J1169" s="51" t="str">
        <f t="shared" si="70"/>
        <v>Tốt</v>
      </c>
      <c r="K1169" s="111" t="s">
        <v>909</v>
      </c>
      <c r="L1169" s="226"/>
      <c r="M1169" s="16" t="s">
        <v>901</v>
      </c>
    </row>
    <row r="1170" spans="1:13" s="244" customFormat="1" ht="23.25" customHeight="1" x14ac:dyDescent="0.25">
      <c r="A1170" s="274"/>
      <c r="B1170" s="265" t="s">
        <v>21</v>
      </c>
      <c r="C1170" s="265"/>
      <c r="D1170" s="275" t="s">
        <v>25</v>
      </c>
      <c r="E1170" s="275"/>
      <c r="F1170" s="242" t="s">
        <v>22</v>
      </c>
      <c r="G1170" s="243" t="s">
        <v>20</v>
      </c>
      <c r="H1170" s="242" t="s">
        <v>23</v>
      </c>
      <c r="I1170" s="243" t="s">
        <v>20</v>
      </c>
      <c r="J1170" s="242" t="s">
        <v>24</v>
      </c>
      <c r="K1170" s="243" t="s">
        <v>20</v>
      </c>
      <c r="L1170" s="227"/>
    </row>
    <row r="1171" spans="1:13" s="24" customFormat="1" ht="18" customHeight="1" x14ac:dyDescent="0.25">
      <c r="A1171" s="274"/>
      <c r="B1171" s="265"/>
      <c r="C1171" s="265"/>
      <c r="D1171" s="268" t="s">
        <v>49</v>
      </c>
      <c r="E1171" s="269"/>
      <c r="F1171" s="59">
        <v>91</v>
      </c>
      <c r="G1171" s="77">
        <f>(F1171*100)/1162</f>
        <v>7.831325301204819</v>
      </c>
      <c r="H1171" s="59">
        <v>89</v>
      </c>
      <c r="I1171" s="77">
        <f>(H1171*100)/1162</f>
        <v>7.6592082616179002</v>
      </c>
      <c r="J1171" s="71">
        <v>82</v>
      </c>
      <c r="K1171" s="77">
        <f>(J1171*100)/1162</f>
        <v>7.056798623063683</v>
      </c>
      <c r="L1171" s="228"/>
      <c r="M1171" s="23"/>
    </row>
    <row r="1172" spans="1:13" s="26" customFormat="1" ht="18" customHeight="1" x14ac:dyDescent="0.25">
      <c r="A1172" s="274"/>
      <c r="B1172" s="265"/>
      <c r="C1172" s="265"/>
      <c r="D1172" s="266" t="s">
        <v>48</v>
      </c>
      <c r="E1172" s="266"/>
      <c r="F1172" s="59">
        <v>940</v>
      </c>
      <c r="G1172" s="77">
        <f t="shared" ref="G1172:G1176" si="71">(F1172*100)/1162</f>
        <v>80.895008605851984</v>
      </c>
      <c r="H1172" s="59">
        <v>960</v>
      </c>
      <c r="I1172" s="77">
        <f t="shared" ref="I1172:I1176" si="72">(H1172*100)/1162</f>
        <v>82.616179001721164</v>
      </c>
      <c r="J1172" s="48">
        <v>965</v>
      </c>
      <c r="K1172" s="77">
        <f t="shared" ref="K1172:K1176" si="73">(J1172*100)/1162</f>
        <v>83.046471600688463</v>
      </c>
      <c r="L1172" s="229"/>
    </row>
    <row r="1173" spans="1:13" s="26" customFormat="1" ht="18" customHeight="1" x14ac:dyDescent="0.25">
      <c r="A1173" s="274"/>
      <c r="B1173" s="265"/>
      <c r="C1173" s="265"/>
      <c r="D1173" s="266" t="s">
        <v>47</v>
      </c>
      <c r="E1173" s="266"/>
      <c r="F1173" s="59">
        <v>118</v>
      </c>
      <c r="G1173" s="77">
        <f t="shared" si="71"/>
        <v>10.154905335628227</v>
      </c>
      <c r="H1173" s="59">
        <v>102</v>
      </c>
      <c r="I1173" s="77">
        <f t="shared" si="72"/>
        <v>8.7779690189328736</v>
      </c>
      <c r="J1173" s="48">
        <v>112</v>
      </c>
      <c r="K1173" s="77">
        <f t="shared" si="73"/>
        <v>9.6385542168674707</v>
      </c>
      <c r="L1173" s="229"/>
    </row>
    <row r="1174" spans="1:13" s="26" customFormat="1" ht="18" customHeight="1" x14ac:dyDescent="0.25">
      <c r="A1174" s="274"/>
      <c r="B1174" s="265"/>
      <c r="C1174" s="265"/>
      <c r="D1174" s="266" t="s">
        <v>46</v>
      </c>
      <c r="E1174" s="266"/>
      <c r="F1174" s="59">
        <v>11</v>
      </c>
      <c r="G1174" s="77">
        <f t="shared" si="71"/>
        <v>0.94664371772805511</v>
      </c>
      <c r="H1174" s="59">
        <v>9</v>
      </c>
      <c r="I1174" s="77">
        <f t="shared" si="72"/>
        <v>0.77452667814113596</v>
      </c>
      <c r="J1174" s="48">
        <v>1</v>
      </c>
      <c r="K1174" s="77">
        <f t="shared" si="73"/>
        <v>8.6058519793459548E-2</v>
      </c>
      <c r="L1174" s="229"/>
    </row>
    <row r="1175" spans="1:13" s="26" customFormat="1" ht="18" customHeight="1" x14ac:dyDescent="0.25">
      <c r="A1175" s="274"/>
      <c r="B1175" s="265"/>
      <c r="C1175" s="265"/>
      <c r="D1175" s="266" t="s">
        <v>45</v>
      </c>
      <c r="E1175" s="266"/>
      <c r="F1175" s="59">
        <v>0</v>
      </c>
      <c r="G1175" s="77">
        <f t="shared" si="71"/>
        <v>0</v>
      </c>
      <c r="H1175" s="59">
        <v>0</v>
      </c>
      <c r="I1175" s="77">
        <f t="shared" si="72"/>
        <v>0</v>
      </c>
      <c r="J1175" s="48">
        <v>0</v>
      </c>
      <c r="K1175" s="77">
        <f t="shared" si="73"/>
        <v>0</v>
      </c>
      <c r="L1175" s="229"/>
    </row>
    <row r="1176" spans="1:13" s="26" customFormat="1" ht="18" customHeight="1" x14ac:dyDescent="0.25">
      <c r="A1176" s="274"/>
      <c r="B1176" s="265"/>
      <c r="C1176" s="265"/>
      <c r="D1176" s="266" t="s">
        <v>7</v>
      </c>
      <c r="E1176" s="266"/>
      <c r="F1176" s="59">
        <v>2</v>
      </c>
      <c r="G1176" s="77">
        <f t="shared" si="71"/>
        <v>0.1721170395869191</v>
      </c>
      <c r="H1176" s="59">
        <v>2</v>
      </c>
      <c r="I1176" s="77">
        <f t="shared" si="72"/>
        <v>0.1721170395869191</v>
      </c>
      <c r="J1176" s="48">
        <v>2</v>
      </c>
      <c r="K1176" s="77">
        <f t="shared" si="73"/>
        <v>0.1721170395869191</v>
      </c>
      <c r="L1176" s="229"/>
    </row>
    <row r="1177" spans="1:13" s="26" customFormat="1" ht="18" customHeight="1" x14ac:dyDescent="0.25">
      <c r="A1177" s="274"/>
      <c r="B1177" s="265"/>
      <c r="C1177" s="265"/>
      <c r="D1177" s="267" t="s">
        <v>43</v>
      </c>
      <c r="E1177" s="267"/>
      <c r="F1177" s="59">
        <f t="shared" ref="F1177:K1177" si="74">SUM(F1171:F1176)</f>
        <v>1162</v>
      </c>
      <c r="G1177" s="59">
        <f t="shared" si="74"/>
        <v>100</v>
      </c>
      <c r="H1177" s="59">
        <f t="shared" si="74"/>
        <v>1162</v>
      </c>
      <c r="I1177" s="59">
        <f t="shared" si="74"/>
        <v>100.00000000000001</v>
      </c>
      <c r="J1177" s="59">
        <f t="shared" si="74"/>
        <v>1162</v>
      </c>
      <c r="K1177" s="59">
        <f t="shared" si="74"/>
        <v>100</v>
      </c>
      <c r="L1177" s="230"/>
    </row>
    <row r="1178" spans="1:13" s="4" customFormat="1" x14ac:dyDescent="0.25">
      <c r="A1178" s="133"/>
      <c r="B1178" s="46"/>
      <c r="D1178" s="46"/>
      <c r="E1178" s="264"/>
      <c r="F1178" s="264"/>
      <c r="G1178" s="264"/>
      <c r="H1178" s="264"/>
      <c r="I1178" s="264"/>
      <c r="J1178" s="264"/>
      <c r="K1178" s="264"/>
      <c r="L1178" s="231"/>
    </row>
    <row r="1179" spans="1:13" s="4" customFormat="1" x14ac:dyDescent="0.25">
      <c r="A1179" s="133"/>
      <c r="B1179" s="46"/>
      <c r="C1179" s="124"/>
      <c r="D1179" s="46"/>
      <c r="E1179" s="133"/>
      <c r="F1179" s="133"/>
      <c r="G1179" s="132"/>
      <c r="H1179" s="259"/>
      <c r="I1179" s="259"/>
      <c r="J1179" s="259"/>
      <c r="K1179" s="85"/>
      <c r="L1179" s="231"/>
    </row>
    <row r="1180" spans="1:13" s="4" customFormat="1" ht="18" customHeight="1" x14ac:dyDescent="0.25">
      <c r="A1180" s="133"/>
      <c r="B1180" s="46"/>
      <c r="D1180" s="46"/>
      <c r="E1180" s="133"/>
      <c r="F1180" s="133"/>
      <c r="G1180" s="133"/>
      <c r="H1180" s="263"/>
      <c r="I1180" s="263"/>
      <c r="J1180" s="263"/>
      <c r="K1180" s="85"/>
      <c r="L1180" s="231"/>
    </row>
    <row r="1181" spans="1:13" s="4" customFormat="1" ht="32.25" customHeight="1" x14ac:dyDescent="0.25">
      <c r="A1181" s="133"/>
      <c r="B1181" s="46"/>
      <c r="D1181" s="46"/>
      <c r="E1181" s="133"/>
      <c r="F1181" s="133"/>
      <c r="G1181" s="133"/>
      <c r="H1181" s="133"/>
      <c r="I1181" s="132"/>
      <c r="J1181" s="132"/>
      <c r="K1181" s="85"/>
      <c r="L1181" s="231"/>
    </row>
    <row r="1182" spans="1:13" s="4" customFormat="1" x14ac:dyDescent="0.25">
      <c r="A1182" s="133"/>
      <c r="B1182" s="46"/>
      <c r="D1182" s="46"/>
      <c r="E1182" s="133"/>
      <c r="F1182" s="133"/>
      <c r="G1182" s="133"/>
      <c r="H1182" s="133"/>
      <c r="I1182" s="132"/>
      <c r="J1182" s="132"/>
      <c r="K1182" s="85"/>
      <c r="L1182" s="231"/>
    </row>
    <row r="1183" spans="1:13" s="4" customFormat="1" x14ac:dyDescent="0.25">
      <c r="A1183" s="133"/>
      <c r="B1183" s="46"/>
      <c r="C1183" s="124"/>
      <c r="D1183" s="46"/>
      <c r="E1183" s="133"/>
      <c r="F1183" s="133"/>
      <c r="G1183" s="132"/>
      <c r="H1183" s="259"/>
      <c r="I1183" s="259"/>
      <c r="J1183" s="259"/>
      <c r="K1183" s="85"/>
      <c r="L1183" s="231"/>
    </row>
  </sheetData>
  <autoFilter ref="A7:DJ1177" xr:uid="{00000000-0009-0000-0000-000001000000}"/>
  <mergeCells count="18">
    <mergeCell ref="A1:E1"/>
    <mergeCell ref="A2:E2"/>
    <mergeCell ref="A4:L4"/>
    <mergeCell ref="A5:L5"/>
    <mergeCell ref="A1170:A1177"/>
    <mergeCell ref="D1170:E1170"/>
    <mergeCell ref="E1178:K1178"/>
    <mergeCell ref="H1179:J1179"/>
    <mergeCell ref="B1170:C1177"/>
    <mergeCell ref="D1172:E1172"/>
    <mergeCell ref="D1173:E1173"/>
    <mergeCell ref="D1174:E1174"/>
    <mergeCell ref="D1177:E1177"/>
    <mergeCell ref="D1176:E1176"/>
    <mergeCell ref="D1175:E1175"/>
    <mergeCell ref="D1171:E1171"/>
    <mergeCell ref="H1183:J1183"/>
    <mergeCell ref="H1180:J1180"/>
  </mergeCells>
  <pageMargins left="0.72" right="0.16" top="0.36" bottom="0.2" header="0.36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78"/>
  <sheetViews>
    <sheetView topLeftCell="A1165" zoomScaleNormal="100" workbookViewId="0">
      <selection activeCell="A1179" sqref="A1179:XFD1186"/>
    </sheetView>
  </sheetViews>
  <sheetFormatPr defaultColWidth="9" defaultRowHeight="12.75" x14ac:dyDescent="0.25"/>
  <cols>
    <col min="1" max="1" width="6.140625" style="34" customWidth="1"/>
    <col min="2" max="2" width="4.7109375" style="35" customWidth="1"/>
    <col min="3" max="3" width="27.7109375" style="36" customWidth="1"/>
    <col min="4" max="4" width="13.140625" style="35" customWidth="1"/>
    <col min="5" max="5" width="6.140625" style="35" customWidth="1"/>
    <col min="6" max="6" width="11.28515625" style="35" customWidth="1"/>
    <col min="7" max="7" width="6.140625" style="36" customWidth="1"/>
    <col min="8" max="8" width="11.140625" style="36" customWidth="1"/>
    <col min="9" max="9" width="6.140625" style="36" customWidth="1"/>
    <col min="10" max="10" width="11.140625" style="37" customWidth="1"/>
    <col min="11" max="11" width="20.7109375" style="114" customWidth="1"/>
    <col min="12" max="12" width="10.42578125" style="223" customWidth="1"/>
    <col min="13" max="13" width="12.7109375" style="114" customWidth="1"/>
    <col min="14" max="235" width="9" style="38"/>
    <col min="236" max="236" width="4.7109375" style="38" customWidth="1"/>
    <col min="237" max="237" width="4.42578125" style="38" customWidth="1"/>
    <col min="238" max="238" width="12.140625" style="38" customWidth="1"/>
    <col min="239" max="239" width="15.42578125" style="38" bestFit="1" customWidth="1"/>
    <col min="240" max="240" width="11.42578125" style="38" customWidth="1"/>
    <col min="241" max="241" width="20.42578125" style="38" bestFit="1" customWidth="1"/>
    <col min="242" max="242" width="11.28515625" style="38" bestFit="1" customWidth="1"/>
    <col min="243" max="243" width="7.42578125" style="38" customWidth="1"/>
    <col min="244" max="244" width="13" style="38" customWidth="1"/>
    <col min="245" max="245" width="16.28515625" style="38" customWidth="1"/>
    <col min="246" max="246" width="30.7109375" style="38" customWidth="1"/>
    <col min="247" max="247" width="19.7109375" style="38" customWidth="1"/>
    <col min="248" max="248" width="15.42578125" style="38" customWidth="1"/>
    <col min="249" max="491" width="9" style="38"/>
    <col min="492" max="492" width="4.7109375" style="38" customWidth="1"/>
    <col min="493" max="493" width="4.42578125" style="38" customWidth="1"/>
    <col min="494" max="494" width="12.140625" style="38" customWidth="1"/>
    <col min="495" max="495" width="15.42578125" style="38" bestFit="1" customWidth="1"/>
    <col min="496" max="496" width="11.42578125" style="38" customWidth="1"/>
    <col min="497" max="497" width="20.42578125" style="38" bestFit="1" customWidth="1"/>
    <col min="498" max="498" width="11.28515625" style="38" bestFit="1" customWidth="1"/>
    <col min="499" max="499" width="7.42578125" style="38" customWidth="1"/>
    <col min="500" max="500" width="13" style="38" customWidth="1"/>
    <col min="501" max="501" width="16.28515625" style="38" customWidth="1"/>
    <col min="502" max="502" width="30.7109375" style="38" customWidth="1"/>
    <col min="503" max="503" width="19.7109375" style="38" customWidth="1"/>
    <col min="504" max="504" width="15.42578125" style="38" customWidth="1"/>
    <col min="505" max="747" width="9" style="38"/>
    <col min="748" max="748" width="4.7109375" style="38" customWidth="1"/>
    <col min="749" max="749" width="4.42578125" style="38" customWidth="1"/>
    <col min="750" max="750" width="12.140625" style="38" customWidth="1"/>
    <col min="751" max="751" width="15.42578125" style="38" bestFit="1" customWidth="1"/>
    <col min="752" max="752" width="11.42578125" style="38" customWidth="1"/>
    <col min="753" max="753" width="20.42578125" style="38" bestFit="1" customWidth="1"/>
    <col min="754" max="754" width="11.28515625" style="38" bestFit="1" customWidth="1"/>
    <col min="755" max="755" width="7.42578125" style="38" customWidth="1"/>
    <col min="756" max="756" width="13" style="38" customWidth="1"/>
    <col min="757" max="757" width="16.28515625" style="38" customWidth="1"/>
    <col min="758" max="758" width="30.7109375" style="38" customWidth="1"/>
    <col min="759" max="759" width="19.7109375" style="38" customWidth="1"/>
    <col min="760" max="760" width="15.42578125" style="38" customWidth="1"/>
    <col min="761" max="1003" width="9" style="38"/>
    <col min="1004" max="1004" width="4.7109375" style="38" customWidth="1"/>
    <col min="1005" max="1005" width="4.42578125" style="38" customWidth="1"/>
    <col min="1006" max="1006" width="12.140625" style="38" customWidth="1"/>
    <col min="1007" max="1007" width="15.42578125" style="38" bestFit="1" customWidth="1"/>
    <col min="1008" max="1008" width="11.42578125" style="38" customWidth="1"/>
    <col min="1009" max="1009" width="20.42578125" style="38" bestFit="1" customWidth="1"/>
    <col min="1010" max="1010" width="11.28515625" style="38" bestFit="1" customWidth="1"/>
    <col min="1011" max="1011" width="7.42578125" style="38" customWidth="1"/>
    <col min="1012" max="1012" width="13" style="38" customWidth="1"/>
    <col min="1013" max="1013" width="16.28515625" style="38" customWidth="1"/>
    <col min="1014" max="1014" width="30.7109375" style="38" customWidth="1"/>
    <col min="1015" max="1015" width="19.7109375" style="38" customWidth="1"/>
    <col min="1016" max="1016" width="15.42578125" style="38" customWidth="1"/>
    <col min="1017" max="1259" width="9" style="38"/>
    <col min="1260" max="1260" width="4.7109375" style="38" customWidth="1"/>
    <col min="1261" max="1261" width="4.42578125" style="38" customWidth="1"/>
    <col min="1262" max="1262" width="12.140625" style="38" customWidth="1"/>
    <col min="1263" max="1263" width="15.42578125" style="38" bestFit="1" customWidth="1"/>
    <col min="1264" max="1264" width="11.42578125" style="38" customWidth="1"/>
    <col min="1265" max="1265" width="20.42578125" style="38" bestFit="1" customWidth="1"/>
    <col min="1266" max="1266" width="11.28515625" style="38" bestFit="1" customWidth="1"/>
    <col min="1267" max="1267" width="7.42578125" style="38" customWidth="1"/>
    <col min="1268" max="1268" width="13" style="38" customWidth="1"/>
    <col min="1269" max="1269" width="16.28515625" style="38" customWidth="1"/>
    <col min="1270" max="1270" width="30.7109375" style="38" customWidth="1"/>
    <col min="1271" max="1271" width="19.7109375" style="38" customWidth="1"/>
    <col min="1272" max="1272" width="15.42578125" style="38" customWidth="1"/>
    <col min="1273" max="1515" width="9" style="38"/>
    <col min="1516" max="1516" width="4.7109375" style="38" customWidth="1"/>
    <col min="1517" max="1517" width="4.42578125" style="38" customWidth="1"/>
    <col min="1518" max="1518" width="12.140625" style="38" customWidth="1"/>
    <col min="1519" max="1519" width="15.42578125" style="38" bestFit="1" customWidth="1"/>
    <col min="1520" max="1520" width="11.42578125" style="38" customWidth="1"/>
    <col min="1521" max="1521" width="20.42578125" style="38" bestFit="1" customWidth="1"/>
    <col min="1522" max="1522" width="11.28515625" style="38" bestFit="1" customWidth="1"/>
    <col min="1523" max="1523" width="7.42578125" style="38" customWidth="1"/>
    <col min="1524" max="1524" width="13" style="38" customWidth="1"/>
    <col min="1525" max="1525" width="16.28515625" style="38" customWidth="1"/>
    <col min="1526" max="1526" width="30.7109375" style="38" customWidth="1"/>
    <col min="1527" max="1527" width="19.7109375" style="38" customWidth="1"/>
    <col min="1528" max="1528" width="15.42578125" style="38" customWidth="1"/>
    <col min="1529" max="1771" width="9" style="38"/>
    <col min="1772" max="1772" width="4.7109375" style="38" customWidth="1"/>
    <col min="1773" max="1773" width="4.42578125" style="38" customWidth="1"/>
    <col min="1774" max="1774" width="12.140625" style="38" customWidth="1"/>
    <col min="1775" max="1775" width="15.42578125" style="38" bestFit="1" customWidth="1"/>
    <col min="1776" max="1776" width="11.42578125" style="38" customWidth="1"/>
    <col min="1777" max="1777" width="20.42578125" style="38" bestFit="1" customWidth="1"/>
    <col min="1778" max="1778" width="11.28515625" style="38" bestFit="1" customWidth="1"/>
    <col min="1779" max="1779" width="7.42578125" style="38" customWidth="1"/>
    <col min="1780" max="1780" width="13" style="38" customWidth="1"/>
    <col min="1781" max="1781" width="16.28515625" style="38" customWidth="1"/>
    <col min="1782" max="1782" width="30.7109375" style="38" customWidth="1"/>
    <col min="1783" max="1783" width="19.7109375" style="38" customWidth="1"/>
    <col min="1784" max="1784" width="15.42578125" style="38" customWidth="1"/>
    <col min="1785" max="2027" width="9" style="38"/>
    <col min="2028" max="2028" width="4.7109375" style="38" customWidth="1"/>
    <col min="2029" max="2029" width="4.42578125" style="38" customWidth="1"/>
    <col min="2030" max="2030" width="12.140625" style="38" customWidth="1"/>
    <col min="2031" max="2031" width="15.42578125" style="38" bestFit="1" customWidth="1"/>
    <col min="2032" max="2032" width="11.42578125" style="38" customWidth="1"/>
    <col min="2033" max="2033" width="20.42578125" style="38" bestFit="1" customWidth="1"/>
    <col min="2034" max="2034" width="11.28515625" style="38" bestFit="1" customWidth="1"/>
    <col min="2035" max="2035" width="7.42578125" style="38" customWidth="1"/>
    <col min="2036" max="2036" width="13" style="38" customWidth="1"/>
    <col min="2037" max="2037" width="16.28515625" style="38" customWidth="1"/>
    <col min="2038" max="2038" width="30.7109375" style="38" customWidth="1"/>
    <col min="2039" max="2039" width="19.7109375" style="38" customWidth="1"/>
    <col min="2040" max="2040" width="15.42578125" style="38" customWidth="1"/>
    <col min="2041" max="2283" width="9" style="38"/>
    <col min="2284" max="2284" width="4.7109375" style="38" customWidth="1"/>
    <col min="2285" max="2285" width="4.42578125" style="38" customWidth="1"/>
    <col min="2286" max="2286" width="12.140625" style="38" customWidth="1"/>
    <col min="2287" max="2287" width="15.42578125" style="38" bestFit="1" customWidth="1"/>
    <col min="2288" max="2288" width="11.42578125" style="38" customWidth="1"/>
    <col min="2289" max="2289" width="20.42578125" style="38" bestFit="1" customWidth="1"/>
    <col min="2290" max="2290" width="11.28515625" style="38" bestFit="1" customWidth="1"/>
    <col min="2291" max="2291" width="7.42578125" style="38" customWidth="1"/>
    <col min="2292" max="2292" width="13" style="38" customWidth="1"/>
    <col min="2293" max="2293" width="16.28515625" style="38" customWidth="1"/>
    <col min="2294" max="2294" width="30.7109375" style="38" customWidth="1"/>
    <col min="2295" max="2295" width="19.7109375" style="38" customWidth="1"/>
    <col min="2296" max="2296" width="15.42578125" style="38" customWidth="1"/>
    <col min="2297" max="2539" width="9" style="38"/>
    <col min="2540" max="2540" width="4.7109375" style="38" customWidth="1"/>
    <col min="2541" max="2541" width="4.42578125" style="38" customWidth="1"/>
    <col min="2542" max="2542" width="12.140625" style="38" customWidth="1"/>
    <col min="2543" max="2543" width="15.42578125" style="38" bestFit="1" customWidth="1"/>
    <col min="2544" max="2544" width="11.42578125" style="38" customWidth="1"/>
    <col min="2545" max="2545" width="20.42578125" style="38" bestFit="1" customWidth="1"/>
    <col min="2546" max="2546" width="11.28515625" style="38" bestFit="1" customWidth="1"/>
    <col min="2547" max="2547" width="7.42578125" style="38" customWidth="1"/>
    <col min="2548" max="2548" width="13" style="38" customWidth="1"/>
    <col min="2549" max="2549" width="16.28515625" style="38" customWidth="1"/>
    <col min="2550" max="2550" width="30.7109375" style="38" customWidth="1"/>
    <col min="2551" max="2551" width="19.7109375" style="38" customWidth="1"/>
    <col min="2552" max="2552" width="15.42578125" style="38" customWidth="1"/>
    <col min="2553" max="2795" width="9" style="38"/>
    <col min="2796" max="2796" width="4.7109375" style="38" customWidth="1"/>
    <col min="2797" max="2797" width="4.42578125" style="38" customWidth="1"/>
    <col min="2798" max="2798" width="12.140625" style="38" customWidth="1"/>
    <col min="2799" max="2799" width="15.42578125" style="38" bestFit="1" customWidth="1"/>
    <col min="2800" max="2800" width="11.42578125" style="38" customWidth="1"/>
    <col min="2801" max="2801" width="20.42578125" style="38" bestFit="1" customWidth="1"/>
    <col min="2802" max="2802" width="11.28515625" style="38" bestFit="1" customWidth="1"/>
    <col min="2803" max="2803" width="7.42578125" style="38" customWidth="1"/>
    <col min="2804" max="2804" width="13" style="38" customWidth="1"/>
    <col min="2805" max="2805" width="16.28515625" style="38" customWidth="1"/>
    <col min="2806" max="2806" width="30.7109375" style="38" customWidth="1"/>
    <col min="2807" max="2807" width="19.7109375" style="38" customWidth="1"/>
    <col min="2808" max="2808" width="15.42578125" style="38" customWidth="1"/>
    <col min="2809" max="3051" width="9" style="38"/>
    <col min="3052" max="3052" width="4.7109375" style="38" customWidth="1"/>
    <col min="3053" max="3053" width="4.42578125" style="38" customWidth="1"/>
    <col min="3054" max="3054" width="12.140625" style="38" customWidth="1"/>
    <col min="3055" max="3055" width="15.42578125" style="38" bestFit="1" customWidth="1"/>
    <col min="3056" max="3056" width="11.42578125" style="38" customWidth="1"/>
    <col min="3057" max="3057" width="20.42578125" style="38" bestFit="1" customWidth="1"/>
    <col min="3058" max="3058" width="11.28515625" style="38" bestFit="1" customWidth="1"/>
    <col min="3059" max="3059" width="7.42578125" style="38" customWidth="1"/>
    <col min="3060" max="3060" width="13" style="38" customWidth="1"/>
    <col min="3061" max="3061" width="16.28515625" style="38" customWidth="1"/>
    <col min="3062" max="3062" width="30.7109375" style="38" customWidth="1"/>
    <col min="3063" max="3063" width="19.7109375" style="38" customWidth="1"/>
    <col min="3064" max="3064" width="15.42578125" style="38" customWidth="1"/>
    <col min="3065" max="3307" width="9" style="38"/>
    <col min="3308" max="3308" width="4.7109375" style="38" customWidth="1"/>
    <col min="3309" max="3309" width="4.42578125" style="38" customWidth="1"/>
    <col min="3310" max="3310" width="12.140625" style="38" customWidth="1"/>
    <col min="3311" max="3311" width="15.42578125" style="38" bestFit="1" customWidth="1"/>
    <col min="3312" max="3312" width="11.42578125" style="38" customWidth="1"/>
    <col min="3313" max="3313" width="20.42578125" style="38" bestFit="1" customWidth="1"/>
    <col min="3314" max="3314" width="11.28515625" style="38" bestFit="1" customWidth="1"/>
    <col min="3315" max="3315" width="7.42578125" style="38" customWidth="1"/>
    <col min="3316" max="3316" width="13" style="38" customWidth="1"/>
    <col min="3317" max="3317" width="16.28515625" style="38" customWidth="1"/>
    <col min="3318" max="3318" width="30.7109375" style="38" customWidth="1"/>
    <col min="3319" max="3319" width="19.7109375" style="38" customWidth="1"/>
    <col min="3320" max="3320" width="15.42578125" style="38" customWidth="1"/>
    <col min="3321" max="3563" width="9" style="38"/>
    <col min="3564" max="3564" width="4.7109375" style="38" customWidth="1"/>
    <col min="3565" max="3565" width="4.42578125" style="38" customWidth="1"/>
    <col min="3566" max="3566" width="12.140625" style="38" customWidth="1"/>
    <col min="3567" max="3567" width="15.42578125" style="38" bestFit="1" customWidth="1"/>
    <col min="3568" max="3568" width="11.42578125" style="38" customWidth="1"/>
    <col min="3569" max="3569" width="20.42578125" style="38" bestFit="1" customWidth="1"/>
    <col min="3570" max="3570" width="11.28515625" style="38" bestFit="1" customWidth="1"/>
    <col min="3571" max="3571" width="7.42578125" style="38" customWidth="1"/>
    <col min="3572" max="3572" width="13" style="38" customWidth="1"/>
    <col min="3573" max="3573" width="16.28515625" style="38" customWidth="1"/>
    <col min="3574" max="3574" width="30.7109375" style="38" customWidth="1"/>
    <col min="3575" max="3575" width="19.7109375" style="38" customWidth="1"/>
    <col min="3576" max="3576" width="15.42578125" style="38" customWidth="1"/>
    <col min="3577" max="3819" width="9" style="38"/>
    <col min="3820" max="3820" width="4.7109375" style="38" customWidth="1"/>
    <col min="3821" max="3821" width="4.42578125" style="38" customWidth="1"/>
    <col min="3822" max="3822" width="12.140625" style="38" customWidth="1"/>
    <col min="3823" max="3823" width="15.42578125" style="38" bestFit="1" customWidth="1"/>
    <col min="3824" max="3824" width="11.42578125" style="38" customWidth="1"/>
    <col min="3825" max="3825" width="20.42578125" style="38" bestFit="1" customWidth="1"/>
    <col min="3826" max="3826" width="11.28515625" style="38" bestFit="1" customWidth="1"/>
    <col min="3827" max="3827" width="7.42578125" style="38" customWidth="1"/>
    <col min="3828" max="3828" width="13" style="38" customWidth="1"/>
    <col min="3829" max="3829" width="16.28515625" style="38" customWidth="1"/>
    <col min="3830" max="3830" width="30.7109375" style="38" customWidth="1"/>
    <col min="3831" max="3831" width="19.7109375" style="38" customWidth="1"/>
    <col min="3832" max="3832" width="15.42578125" style="38" customWidth="1"/>
    <col min="3833" max="4075" width="9" style="38"/>
    <col min="4076" max="4076" width="4.7109375" style="38" customWidth="1"/>
    <col min="4077" max="4077" width="4.42578125" style="38" customWidth="1"/>
    <col min="4078" max="4078" width="12.140625" style="38" customWidth="1"/>
    <col min="4079" max="4079" width="15.42578125" style="38" bestFit="1" customWidth="1"/>
    <col min="4080" max="4080" width="11.42578125" style="38" customWidth="1"/>
    <col min="4081" max="4081" width="20.42578125" style="38" bestFit="1" customWidth="1"/>
    <col min="4082" max="4082" width="11.28515625" style="38" bestFit="1" customWidth="1"/>
    <col min="4083" max="4083" width="7.42578125" style="38" customWidth="1"/>
    <col min="4084" max="4084" width="13" style="38" customWidth="1"/>
    <col min="4085" max="4085" width="16.28515625" style="38" customWidth="1"/>
    <col min="4086" max="4086" width="30.7109375" style="38" customWidth="1"/>
    <col min="4087" max="4087" width="19.7109375" style="38" customWidth="1"/>
    <col min="4088" max="4088" width="15.42578125" style="38" customWidth="1"/>
    <col min="4089" max="4331" width="9" style="38"/>
    <col min="4332" max="4332" width="4.7109375" style="38" customWidth="1"/>
    <col min="4333" max="4333" width="4.42578125" style="38" customWidth="1"/>
    <col min="4334" max="4334" width="12.140625" style="38" customWidth="1"/>
    <col min="4335" max="4335" width="15.42578125" style="38" bestFit="1" customWidth="1"/>
    <col min="4336" max="4336" width="11.42578125" style="38" customWidth="1"/>
    <col min="4337" max="4337" width="20.42578125" style="38" bestFit="1" customWidth="1"/>
    <col min="4338" max="4338" width="11.28515625" style="38" bestFit="1" customWidth="1"/>
    <col min="4339" max="4339" width="7.42578125" style="38" customWidth="1"/>
    <col min="4340" max="4340" width="13" style="38" customWidth="1"/>
    <col min="4341" max="4341" width="16.28515625" style="38" customWidth="1"/>
    <col min="4342" max="4342" width="30.7109375" style="38" customWidth="1"/>
    <col min="4343" max="4343" width="19.7109375" style="38" customWidth="1"/>
    <col min="4344" max="4344" width="15.42578125" style="38" customWidth="1"/>
    <col min="4345" max="4587" width="9" style="38"/>
    <col min="4588" max="4588" width="4.7109375" style="38" customWidth="1"/>
    <col min="4589" max="4589" width="4.42578125" style="38" customWidth="1"/>
    <col min="4590" max="4590" width="12.140625" style="38" customWidth="1"/>
    <col min="4591" max="4591" width="15.42578125" style="38" bestFit="1" customWidth="1"/>
    <col min="4592" max="4592" width="11.42578125" style="38" customWidth="1"/>
    <col min="4593" max="4593" width="20.42578125" style="38" bestFit="1" customWidth="1"/>
    <col min="4594" max="4594" width="11.28515625" style="38" bestFit="1" customWidth="1"/>
    <col min="4595" max="4595" width="7.42578125" style="38" customWidth="1"/>
    <col min="4596" max="4596" width="13" style="38" customWidth="1"/>
    <col min="4597" max="4597" width="16.28515625" style="38" customWidth="1"/>
    <col min="4598" max="4598" width="30.7109375" style="38" customWidth="1"/>
    <col min="4599" max="4599" width="19.7109375" style="38" customWidth="1"/>
    <col min="4600" max="4600" width="15.42578125" style="38" customWidth="1"/>
    <col min="4601" max="4843" width="9" style="38"/>
    <col min="4844" max="4844" width="4.7109375" style="38" customWidth="1"/>
    <col min="4845" max="4845" width="4.42578125" style="38" customWidth="1"/>
    <col min="4846" max="4846" width="12.140625" style="38" customWidth="1"/>
    <col min="4847" max="4847" width="15.42578125" style="38" bestFit="1" customWidth="1"/>
    <col min="4848" max="4848" width="11.42578125" style="38" customWidth="1"/>
    <col min="4849" max="4849" width="20.42578125" style="38" bestFit="1" customWidth="1"/>
    <col min="4850" max="4850" width="11.28515625" style="38" bestFit="1" customWidth="1"/>
    <col min="4851" max="4851" width="7.42578125" style="38" customWidth="1"/>
    <col min="4852" max="4852" width="13" style="38" customWidth="1"/>
    <col min="4853" max="4853" width="16.28515625" style="38" customWidth="1"/>
    <col min="4854" max="4854" width="30.7109375" style="38" customWidth="1"/>
    <col min="4855" max="4855" width="19.7109375" style="38" customWidth="1"/>
    <col min="4856" max="4856" width="15.42578125" style="38" customWidth="1"/>
    <col min="4857" max="5099" width="9" style="38"/>
    <col min="5100" max="5100" width="4.7109375" style="38" customWidth="1"/>
    <col min="5101" max="5101" width="4.42578125" style="38" customWidth="1"/>
    <col min="5102" max="5102" width="12.140625" style="38" customWidth="1"/>
    <col min="5103" max="5103" width="15.42578125" style="38" bestFit="1" customWidth="1"/>
    <col min="5104" max="5104" width="11.42578125" style="38" customWidth="1"/>
    <col min="5105" max="5105" width="20.42578125" style="38" bestFit="1" customWidth="1"/>
    <col min="5106" max="5106" width="11.28515625" style="38" bestFit="1" customWidth="1"/>
    <col min="5107" max="5107" width="7.42578125" style="38" customWidth="1"/>
    <col min="5108" max="5108" width="13" style="38" customWidth="1"/>
    <col min="5109" max="5109" width="16.28515625" style="38" customWidth="1"/>
    <col min="5110" max="5110" width="30.7109375" style="38" customWidth="1"/>
    <col min="5111" max="5111" width="19.7109375" style="38" customWidth="1"/>
    <col min="5112" max="5112" width="15.42578125" style="38" customWidth="1"/>
    <col min="5113" max="5355" width="9" style="38"/>
    <col min="5356" max="5356" width="4.7109375" style="38" customWidth="1"/>
    <col min="5357" max="5357" width="4.42578125" style="38" customWidth="1"/>
    <col min="5358" max="5358" width="12.140625" style="38" customWidth="1"/>
    <col min="5359" max="5359" width="15.42578125" style="38" bestFit="1" customWidth="1"/>
    <col min="5360" max="5360" width="11.42578125" style="38" customWidth="1"/>
    <col min="5361" max="5361" width="20.42578125" style="38" bestFit="1" customWidth="1"/>
    <col min="5362" max="5362" width="11.28515625" style="38" bestFit="1" customWidth="1"/>
    <col min="5363" max="5363" width="7.42578125" style="38" customWidth="1"/>
    <col min="5364" max="5364" width="13" style="38" customWidth="1"/>
    <col min="5365" max="5365" width="16.28515625" style="38" customWidth="1"/>
    <col min="5366" max="5366" width="30.7109375" style="38" customWidth="1"/>
    <col min="5367" max="5367" width="19.7109375" style="38" customWidth="1"/>
    <col min="5368" max="5368" width="15.42578125" style="38" customWidth="1"/>
    <col min="5369" max="5611" width="9" style="38"/>
    <col min="5612" max="5612" width="4.7109375" style="38" customWidth="1"/>
    <col min="5613" max="5613" width="4.42578125" style="38" customWidth="1"/>
    <col min="5614" max="5614" width="12.140625" style="38" customWidth="1"/>
    <col min="5615" max="5615" width="15.42578125" style="38" bestFit="1" customWidth="1"/>
    <col min="5616" max="5616" width="11.42578125" style="38" customWidth="1"/>
    <col min="5617" max="5617" width="20.42578125" style="38" bestFit="1" customWidth="1"/>
    <col min="5618" max="5618" width="11.28515625" style="38" bestFit="1" customWidth="1"/>
    <col min="5619" max="5619" width="7.42578125" style="38" customWidth="1"/>
    <col min="5620" max="5620" width="13" style="38" customWidth="1"/>
    <col min="5621" max="5621" width="16.28515625" style="38" customWidth="1"/>
    <col min="5622" max="5622" width="30.7109375" style="38" customWidth="1"/>
    <col min="5623" max="5623" width="19.7109375" style="38" customWidth="1"/>
    <col min="5624" max="5624" width="15.42578125" style="38" customWidth="1"/>
    <col min="5625" max="5867" width="9" style="38"/>
    <col min="5868" max="5868" width="4.7109375" style="38" customWidth="1"/>
    <col min="5869" max="5869" width="4.42578125" style="38" customWidth="1"/>
    <col min="5870" max="5870" width="12.140625" style="38" customWidth="1"/>
    <col min="5871" max="5871" width="15.42578125" style="38" bestFit="1" customWidth="1"/>
    <col min="5872" max="5872" width="11.42578125" style="38" customWidth="1"/>
    <col min="5873" max="5873" width="20.42578125" style="38" bestFit="1" customWidth="1"/>
    <col min="5874" max="5874" width="11.28515625" style="38" bestFit="1" customWidth="1"/>
    <col min="5875" max="5875" width="7.42578125" style="38" customWidth="1"/>
    <col min="5876" max="5876" width="13" style="38" customWidth="1"/>
    <col min="5877" max="5877" width="16.28515625" style="38" customWidth="1"/>
    <col min="5878" max="5878" width="30.7109375" style="38" customWidth="1"/>
    <col min="5879" max="5879" width="19.7109375" style="38" customWidth="1"/>
    <col min="5880" max="5880" width="15.42578125" style="38" customWidth="1"/>
    <col min="5881" max="6123" width="9" style="38"/>
    <col min="6124" max="6124" width="4.7109375" style="38" customWidth="1"/>
    <col min="6125" max="6125" width="4.42578125" style="38" customWidth="1"/>
    <col min="6126" max="6126" width="12.140625" style="38" customWidth="1"/>
    <col min="6127" max="6127" width="15.42578125" style="38" bestFit="1" customWidth="1"/>
    <col min="6128" max="6128" width="11.42578125" style="38" customWidth="1"/>
    <col min="6129" max="6129" width="20.42578125" style="38" bestFit="1" customWidth="1"/>
    <col min="6130" max="6130" width="11.28515625" style="38" bestFit="1" customWidth="1"/>
    <col min="6131" max="6131" width="7.42578125" style="38" customWidth="1"/>
    <col min="6132" max="6132" width="13" style="38" customWidth="1"/>
    <col min="6133" max="6133" width="16.28515625" style="38" customWidth="1"/>
    <col min="6134" max="6134" width="30.7109375" style="38" customWidth="1"/>
    <col min="6135" max="6135" width="19.7109375" style="38" customWidth="1"/>
    <col min="6136" max="6136" width="15.42578125" style="38" customWidth="1"/>
    <col min="6137" max="6379" width="9" style="38"/>
    <col min="6380" max="6380" width="4.7109375" style="38" customWidth="1"/>
    <col min="6381" max="6381" width="4.42578125" style="38" customWidth="1"/>
    <col min="6382" max="6382" width="12.140625" style="38" customWidth="1"/>
    <col min="6383" max="6383" width="15.42578125" style="38" bestFit="1" customWidth="1"/>
    <col min="6384" max="6384" width="11.42578125" style="38" customWidth="1"/>
    <col min="6385" max="6385" width="20.42578125" style="38" bestFit="1" customWidth="1"/>
    <col min="6386" max="6386" width="11.28515625" style="38" bestFit="1" customWidth="1"/>
    <col min="6387" max="6387" width="7.42578125" style="38" customWidth="1"/>
    <col min="6388" max="6388" width="13" style="38" customWidth="1"/>
    <col min="6389" max="6389" width="16.28515625" style="38" customWidth="1"/>
    <col min="6390" max="6390" width="30.7109375" style="38" customWidth="1"/>
    <col min="6391" max="6391" width="19.7109375" style="38" customWidth="1"/>
    <col min="6392" max="6392" width="15.42578125" style="38" customWidth="1"/>
    <col min="6393" max="6635" width="9" style="38"/>
    <col min="6636" max="6636" width="4.7109375" style="38" customWidth="1"/>
    <col min="6637" max="6637" width="4.42578125" style="38" customWidth="1"/>
    <col min="6638" max="6638" width="12.140625" style="38" customWidth="1"/>
    <col min="6639" max="6639" width="15.42578125" style="38" bestFit="1" customWidth="1"/>
    <col min="6640" max="6640" width="11.42578125" style="38" customWidth="1"/>
    <col min="6641" max="6641" width="20.42578125" style="38" bestFit="1" customWidth="1"/>
    <col min="6642" max="6642" width="11.28515625" style="38" bestFit="1" customWidth="1"/>
    <col min="6643" max="6643" width="7.42578125" style="38" customWidth="1"/>
    <col min="6644" max="6644" width="13" style="38" customWidth="1"/>
    <col min="6645" max="6645" width="16.28515625" style="38" customWidth="1"/>
    <col min="6646" max="6646" width="30.7109375" style="38" customWidth="1"/>
    <col min="6647" max="6647" width="19.7109375" style="38" customWidth="1"/>
    <col min="6648" max="6648" width="15.42578125" style="38" customWidth="1"/>
    <col min="6649" max="6891" width="9" style="38"/>
    <col min="6892" max="6892" width="4.7109375" style="38" customWidth="1"/>
    <col min="6893" max="6893" width="4.42578125" style="38" customWidth="1"/>
    <col min="6894" max="6894" width="12.140625" style="38" customWidth="1"/>
    <col min="6895" max="6895" width="15.42578125" style="38" bestFit="1" customWidth="1"/>
    <col min="6896" max="6896" width="11.42578125" style="38" customWidth="1"/>
    <col min="6897" max="6897" width="20.42578125" style="38" bestFit="1" customWidth="1"/>
    <col min="6898" max="6898" width="11.28515625" style="38" bestFit="1" customWidth="1"/>
    <col min="6899" max="6899" width="7.42578125" style="38" customWidth="1"/>
    <col min="6900" max="6900" width="13" style="38" customWidth="1"/>
    <col min="6901" max="6901" width="16.28515625" style="38" customWidth="1"/>
    <col min="6902" max="6902" width="30.7109375" style="38" customWidth="1"/>
    <col min="6903" max="6903" width="19.7109375" style="38" customWidth="1"/>
    <col min="6904" max="6904" width="15.42578125" style="38" customWidth="1"/>
    <col min="6905" max="7147" width="9" style="38"/>
    <col min="7148" max="7148" width="4.7109375" style="38" customWidth="1"/>
    <col min="7149" max="7149" width="4.42578125" style="38" customWidth="1"/>
    <col min="7150" max="7150" width="12.140625" style="38" customWidth="1"/>
    <col min="7151" max="7151" width="15.42578125" style="38" bestFit="1" customWidth="1"/>
    <col min="7152" max="7152" width="11.42578125" style="38" customWidth="1"/>
    <col min="7153" max="7153" width="20.42578125" style="38" bestFit="1" customWidth="1"/>
    <col min="7154" max="7154" width="11.28515625" style="38" bestFit="1" customWidth="1"/>
    <col min="7155" max="7155" width="7.42578125" style="38" customWidth="1"/>
    <col min="7156" max="7156" width="13" style="38" customWidth="1"/>
    <col min="7157" max="7157" width="16.28515625" style="38" customWidth="1"/>
    <col min="7158" max="7158" width="30.7109375" style="38" customWidth="1"/>
    <col min="7159" max="7159" width="19.7109375" style="38" customWidth="1"/>
    <col min="7160" max="7160" width="15.42578125" style="38" customWidth="1"/>
    <col min="7161" max="7403" width="9" style="38"/>
    <col min="7404" max="7404" width="4.7109375" style="38" customWidth="1"/>
    <col min="7405" max="7405" width="4.42578125" style="38" customWidth="1"/>
    <col min="7406" max="7406" width="12.140625" style="38" customWidth="1"/>
    <col min="7407" max="7407" width="15.42578125" style="38" bestFit="1" customWidth="1"/>
    <col min="7408" max="7408" width="11.42578125" style="38" customWidth="1"/>
    <col min="7409" max="7409" width="20.42578125" style="38" bestFit="1" customWidth="1"/>
    <col min="7410" max="7410" width="11.28515625" style="38" bestFit="1" customWidth="1"/>
    <col min="7411" max="7411" width="7.42578125" style="38" customWidth="1"/>
    <col min="7412" max="7412" width="13" style="38" customWidth="1"/>
    <col min="7413" max="7413" width="16.28515625" style="38" customWidth="1"/>
    <col min="7414" max="7414" width="30.7109375" style="38" customWidth="1"/>
    <col min="7415" max="7415" width="19.7109375" style="38" customWidth="1"/>
    <col min="7416" max="7416" width="15.42578125" style="38" customWidth="1"/>
    <col min="7417" max="7659" width="9" style="38"/>
    <col min="7660" max="7660" width="4.7109375" style="38" customWidth="1"/>
    <col min="7661" max="7661" width="4.42578125" style="38" customWidth="1"/>
    <col min="7662" max="7662" width="12.140625" style="38" customWidth="1"/>
    <col min="7663" max="7663" width="15.42578125" style="38" bestFit="1" customWidth="1"/>
    <col min="7664" max="7664" width="11.42578125" style="38" customWidth="1"/>
    <col min="7665" max="7665" width="20.42578125" style="38" bestFit="1" customWidth="1"/>
    <col min="7666" max="7666" width="11.28515625" style="38" bestFit="1" customWidth="1"/>
    <col min="7667" max="7667" width="7.42578125" style="38" customWidth="1"/>
    <col min="7668" max="7668" width="13" style="38" customWidth="1"/>
    <col min="7669" max="7669" width="16.28515625" style="38" customWidth="1"/>
    <col min="7670" max="7670" width="30.7109375" style="38" customWidth="1"/>
    <col min="7671" max="7671" width="19.7109375" style="38" customWidth="1"/>
    <col min="7672" max="7672" width="15.42578125" style="38" customWidth="1"/>
    <col min="7673" max="7915" width="9" style="38"/>
    <col min="7916" max="7916" width="4.7109375" style="38" customWidth="1"/>
    <col min="7917" max="7917" width="4.42578125" style="38" customWidth="1"/>
    <col min="7918" max="7918" width="12.140625" style="38" customWidth="1"/>
    <col min="7919" max="7919" width="15.42578125" style="38" bestFit="1" customWidth="1"/>
    <col min="7920" max="7920" width="11.42578125" style="38" customWidth="1"/>
    <col min="7921" max="7921" width="20.42578125" style="38" bestFit="1" customWidth="1"/>
    <col min="7922" max="7922" width="11.28515625" style="38" bestFit="1" customWidth="1"/>
    <col min="7923" max="7923" width="7.42578125" style="38" customWidth="1"/>
    <col min="7924" max="7924" width="13" style="38" customWidth="1"/>
    <col min="7925" max="7925" width="16.28515625" style="38" customWidth="1"/>
    <col min="7926" max="7926" width="30.7109375" style="38" customWidth="1"/>
    <col min="7927" max="7927" width="19.7109375" style="38" customWidth="1"/>
    <col min="7928" max="7928" width="15.42578125" style="38" customWidth="1"/>
    <col min="7929" max="8171" width="9" style="38"/>
    <col min="8172" max="8172" width="4.7109375" style="38" customWidth="1"/>
    <col min="8173" max="8173" width="4.42578125" style="38" customWidth="1"/>
    <col min="8174" max="8174" width="12.140625" style="38" customWidth="1"/>
    <col min="8175" max="8175" width="15.42578125" style="38" bestFit="1" customWidth="1"/>
    <col min="8176" max="8176" width="11.42578125" style="38" customWidth="1"/>
    <col min="8177" max="8177" width="20.42578125" style="38" bestFit="1" customWidth="1"/>
    <col min="8178" max="8178" width="11.28515625" style="38" bestFit="1" customWidth="1"/>
    <col min="8179" max="8179" width="7.42578125" style="38" customWidth="1"/>
    <col min="8180" max="8180" width="13" style="38" customWidth="1"/>
    <col min="8181" max="8181" width="16.28515625" style="38" customWidth="1"/>
    <col min="8182" max="8182" width="30.7109375" style="38" customWidth="1"/>
    <col min="8183" max="8183" width="19.7109375" style="38" customWidth="1"/>
    <col min="8184" max="8184" width="15.42578125" style="38" customWidth="1"/>
    <col min="8185" max="8427" width="9" style="38"/>
    <col min="8428" max="8428" width="4.7109375" style="38" customWidth="1"/>
    <col min="8429" max="8429" width="4.42578125" style="38" customWidth="1"/>
    <col min="8430" max="8430" width="12.140625" style="38" customWidth="1"/>
    <col min="8431" max="8431" width="15.42578125" style="38" bestFit="1" customWidth="1"/>
    <col min="8432" max="8432" width="11.42578125" style="38" customWidth="1"/>
    <col min="8433" max="8433" width="20.42578125" style="38" bestFit="1" customWidth="1"/>
    <col min="8434" max="8434" width="11.28515625" style="38" bestFit="1" customWidth="1"/>
    <col min="8435" max="8435" width="7.42578125" style="38" customWidth="1"/>
    <col min="8436" max="8436" width="13" style="38" customWidth="1"/>
    <col min="8437" max="8437" width="16.28515625" style="38" customWidth="1"/>
    <col min="8438" max="8438" width="30.7109375" style="38" customWidth="1"/>
    <col min="8439" max="8439" width="19.7109375" style="38" customWidth="1"/>
    <col min="8440" max="8440" width="15.42578125" style="38" customWidth="1"/>
    <col min="8441" max="8683" width="9" style="38"/>
    <col min="8684" max="8684" width="4.7109375" style="38" customWidth="1"/>
    <col min="8685" max="8685" width="4.42578125" style="38" customWidth="1"/>
    <col min="8686" max="8686" width="12.140625" style="38" customWidth="1"/>
    <col min="8687" max="8687" width="15.42578125" style="38" bestFit="1" customWidth="1"/>
    <col min="8688" max="8688" width="11.42578125" style="38" customWidth="1"/>
    <col min="8689" max="8689" width="20.42578125" style="38" bestFit="1" customWidth="1"/>
    <col min="8690" max="8690" width="11.28515625" style="38" bestFit="1" customWidth="1"/>
    <col min="8691" max="8691" width="7.42578125" style="38" customWidth="1"/>
    <col min="8692" max="8692" width="13" style="38" customWidth="1"/>
    <col min="8693" max="8693" width="16.28515625" style="38" customWidth="1"/>
    <col min="8694" max="8694" width="30.7109375" style="38" customWidth="1"/>
    <col min="8695" max="8695" width="19.7109375" style="38" customWidth="1"/>
    <col min="8696" max="8696" width="15.42578125" style="38" customWidth="1"/>
    <col min="8697" max="8939" width="9" style="38"/>
    <col min="8940" max="8940" width="4.7109375" style="38" customWidth="1"/>
    <col min="8941" max="8941" width="4.42578125" style="38" customWidth="1"/>
    <col min="8942" max="8942" width="12.140625" style="38" customWidth="1"/>
    <col min="8943" max="8943" width="15.42578125" style="38" bestFit="1" customWidth="1"/>
    <col min="8944" max="8944" width="11.42578125" style="38" customWidth="1"/>
    <col min="8945" max="8945" width="20.42578125" style="38" bestFit="1" customWidth="1"/>
    <col min="8946" max="8946" width="11.28515625" style="38" bestFit="1" customWidth="1"/>
    <col min="8947" max="8947" width="7.42578125" style="38" customWidth="1"/>
    <col min="8948" max="8948" width="13" style="38" customWidth="1"/>
    <col min="8949" max="8949" width="16.28515625" style="38" customWidth="1"/>
    <col min="8950" max="8950" width="30.7109375" style="38" customWidth="1"/>
    <col min="8951" max="8951" width="19.7109375" style="38" customWidth="1"/>
    <col min="8952" max="8952" width="15.42578125" style="38" customWidth="1"/>
    <col min="8953" max="9195" width="9" style="38"/>
    <col min="9196" max="9196" width="4.7109375" style="38" customWidth="1"/>
    <col min="9197" max="9197" width="4.42578125" style="38" customWidth="1"/>
    <col min="9198" max="9198" width="12.140625" style="38" customWidth="1"/>
    <col min="9199" max="9199" width="15.42578125" style="38" bestFit="1" customWidth="1"/>
    <col min="9200" max="9200" width="11.42578125" style="38" customWidth="1"/>
    <col min="9201" max="9201" width="20.42578125" style="38" bestFit="1" customWidth="1"/>
    <col min="9202" max="9202" width="11.28515625" style="38" bestFit="1" customWidth="1"/>
    <col min="9203" max="9203" width="7.42578125" style="38" customWidth="1"/>
    <col min="9204" max="9204" width="13" style="38" customWidth="1"/>
    <col min="9205" max="9205" width="16.28515625" style="38" customWidth="1"/>
    <col min="9206" max="9206" width="30.7109375" style="38" customWidth="1"/>
    <col min="9207" max="9207" width="19.7109375" style="38" customWidth="1"/>
    <col min="9208" max="9208" width="15.42578125" style="38" customWidth="1"/>
    <col min="9209" max="9451" width="9" style="38"/>
    <col min="9452" max="9452" width="4.7109375" style="38" customWidth="1"/>
    <col min="9453" max="9453" width="4.42578125" style="38" customWidth="1"/>
    <col min="9454" max="9454" width="12.140625" style="38" customWidth="1"/>
    <col min="9455" max="9455" width="15.42578125" style="38" bestFit="1" customWidth="1"/>
    <col min="9456" max="9456" width="11.42578125" style="38" customWidth="1"/>
    <col min="9457" max="9457" width="20.42578125" style="38" bestFit="1" customWidth="1"/>
    <col min="9458" max="9458" width="11.28515625" style="38" bestFit="1" customWidth="1"/>
    <col min="9459" max="9459" width="7.42578125" style="38" customWidth="1"/>
    <col min="9460" max="9460" width="13" style="38" customWidth="1"/>
    <col min="9461" max="9461" width="16.28515625" style="38" customWidth="1"/>
    <col min="9462" max="9462" width="30.7109375" style="38" customWidth="1"/>
    <col min="9463" max="9463" width="19.7109375" style="38" customWidth="1"/>
    <col min="9464" max="9464" width="15.42578125" style="38" customWidth="1"/>
    <col min="9465" max="9707" width="9" style="38"/>
    <col min="9708" max="9708" width="4.7109375" style="38" customWidth="1"/>
    <col min="9709" max="9709" width="4.42578125" style="38" customWidth="1"/>
    <col min="9710" max="9710" width="12.140625" style="38" customWidth="1"/>
    <col min="9711" max="9711" width="15.42578125" style="38" bestFit="1" customWidth="1"/>
    <col min="9712" max="9712" width="11.42578125" style="38" customWidth="1"/>
    <col min="9713" max="9713" width="20.42578125" style="38" bestFit="1" customWidth="1"/>
    <col min="9714" max="9714" width="11.28515625" style="38" bestFit="1" customWidth="1"/>
    <col min="9715" max="9715" width="7.42578125" style="38" customWidth="1"/>
    <col min="9716" max="9716" width="13" style="38" customWidth="1"/>
    <col min="9717" max="9717" width="16.28515625" style="38" customWidth="1"/>
    <col min="9718" max="9718" width="30.7109375" style="38" customWidth="1"/>
    <col min="9719" max="9719" width="19.7109375" style="38" customWidth="1"/>
    <col min="9720" max="9720" width="15.42578125" style="38" customWidth="1"/>
    <col min="9721" max="9963" width="9" style="38"/>
    <col min="9964" max="9964" width="4.7109375" style="38" customWidth="1"/>
    <col min="9965" max="9965" width="4.42578125" style="38" customWidth="1"/>
    <col min="9966" max="9966" width="12.140625" style="38" customWidth="1"/>
    <col min="9967" max="9967" width="15.42578125" style="38" bestFit="1" customWidth="1"/>
    <col min="9968" max="9968" width="11.42578125" style="38" customWidth="1"/>
    <col min="9969" max="9969" width="20.42578125" style="38" bestFit="1" customWidth="1"/>
    <col min="9970" max="9970" width="11.28515625" style="38" bestFit="1" customWidth="1"/>
    <col min="9971" max="9971" width="7.42578125" style="38" customWidth="1"/>
    <col min="9972" max="9972" width="13" style="38" customWidth="1"/>
    <col min="9973" max="9973" width="16.28515625" style="38" customWidth="1"/>
    <col min="9974" max="9974" width="30.7109375" style="38" customWidth="1"/>
    <col min="9975" max="9975" width="19.7109375" style="38" customWidth="1"/>
    <col min="9976" max="9976" width="15.42578125" style="38" customWidth="1"/>
    <col min="9977" max="10219" width="9" style="38"/>
    <col min="10220" max="10220" width="4.7109375" style="38" customWidth="1"/>
    <col min="10221" max="10221" width="4.42578125" style="38" customWidth="1"/>
    <col min="10222" max="10222" width="12.140625" style="38" customWidth="1"/>
    <col min="10223" max="10223" width="15.42578125" style="38" bestFit="1" customWidth="1"/>
    <col min="10224" max="10224" width="11.42578125" style="38" customWidth="1"/>
    <col min="10225" max="10225" width="20.42578125" style="38" bestFit="1" customWidth="1"/>
    <col min="10226" max="10226" width="11.28515625" style="38" bestFit="1" customWidth="1"/>
    <col min="10227" max="10227" width="7.42578125" style="38" customWidth="1"/>
    <col min="10228" max="10228" width="13" style="38" customWidth="1"/>
    <col min="10229" max="10229" width="16.28515625" style="38" customWidth="1"/>
    <col min="10230" max="10230" width="30.7109375" style="38" customWidth="1"/>
    <col min="10231" max="10231" width="19.7109375" style="38" customWidth="1"/>
    <col min="10232" max="10232" width="15.42578125" style="38" customWidth="1"/>
    <col min="10233" max="10475" width="9" style="38"/>
    <col min="10476" max="10476" width="4.7109375" style="38" customWidth="1"/>
    <col min="10477" max="10477" width="4.42578125" style="38" customWidth="1"/>
    <col min="10478" max="10478" width="12.140625" style="38" customWidth="1"/>
    <col min="10479" max="10479" width="15.42578125" style="38" bestFit="1" customWidth="1"/>
    <col min="10480" max="10480" width="11.42578125" style="38" customWidth="1"/>
    <col min="10481" max="10481" width="20.42578125" style="38" bestFit="1" customWidth="1"/>
    <col min="10482" max="10482" width="11.28515625" style="38" bestFit="1" customWidth="1"/>
    <col min="10483" max="10483" width="7.42578125" style="38" customWidth="1"/>
    <col min="10484" max="10484" width="13" style="38" customWidth="1"/>
    <col min="10485" max="10485" width="16.28515625" style="38" customWidth="1"/>
    <col min="10486" max="10486" width="30.7109375" style="38" customWidth="1"/>
    <col min="10487" max="10487" width="19.7109375" style="38" customWidth="1"/>
    <col min="10488" max="10488" width="15.42578125" style="38" customWidth="1"/>
    <col min="10489" max="10731" width="9" style="38"/>
    <col min="10732" max="10732" width="4.7109375" style="38" customWidth="1"/>
    <col min="10733" max="10733" width="4.42578125" style="38" customWidth="1"/>
    <col min="10734" max="10734" width="12.140625" style="38" customWidth="1"/>
    <col min="10735" max="10735" width="15.42578125" style="38" bestFit="1" customWidth="1"/>
    <col min="10736" max="10736" width="11.42578125" style="38" customWidth="1"/>
    <col min="10737" max="10737" width="20.42578125" style="38" bestFit="1" customWidth="1"/>
    <col min="10738" max="10738" width="11.28515625" style="38" bestFit="1" customWidth="1"/>
    <col min="10739" max="10739" width="7.42578125" style="38" customWidth="1"/>
    <col min="10740" max="10740" width="13" style="38" customWidth="1"/>
    <col min="10741" max="10741" width="16.28515625" style="38" customWidth="1"/>
    <col min="10742" max="10742" width="30.7109375" style="38" customWidth="1"/>
    <col min="10743" max="10743" width="19.7109375" style="38" customWidth="1"/>
    <col min="10744" max="10744" width="15.42578125" style="38" customWidth="1"/>
    <col min="10745" max="10987" width="9" style="38"/>
    <col min="10988" max="10988" width="4.7109375" style="38" customWidth="1"/>
    <col min="10989" max="10989" width="4.42578125" style="38" customWidth="1"/>
    <col min="10990" max="10990" width="12.140625" style="38" customWidth="1"/>
    <col min="10991" max="10991" width="15.42578125" style="38" bestFit="1" customWidth="1"/>
    <col min="10992" max="10992" width="11.42578125" style="38" customWidth="1"/>
    <col min="10993" max="10993" width="20.42578125" style="38" bestFit="1" customWidth="1"/>
    <col min="10994" max="10994" width="11.28515625" style="38" bestFit="1" customWidth="1"/>
    <col min="10995" max="10995" width="7.42578125" style="38" customWidth="1"/>
    <col min="10996" max="10996" width="13" style="38" customWidth="1"/>
    <col min="10997" max="10997" width="16.28515625" style="38" customWidth="1"/>
    <col min="10998" max="10998" width="30.7109375" style="38" customWidth="1"/>
    <col min="10999" max="10999" width="19.7109375" style="38" customWidth="1"/>
    <col min="11000" max="11000" width="15.42578125" style="38" customWidth="1"/>
    <col min="11001" max="11243" width="9" style="38"/>
    <col min="11244" max="11244" width="4.7109375" style="38" customWidth="1"/>
    <col min="11245" max="11245" width="4.42578125" style="38" customWidth="1"/>
    <col min="11246" max="11246" width="12.140625" style="38" customWidth="1"/>
    <col min="11247" max="11247" width="15.42578125" style="38" bestFit="1" customWidth="1"/>
    <col min="11248" max="11248" width="11.42578125" style="38" customWidth="1"/>
    <col min="11249" max="11249" width="20.42578125" style="38" bestFit="1" customWidth="1"/>
    <col min="11250" max="11250" width="11.28515625" style="38" bestFit="1" customWidth="1"/>
    <col min="11251" max="11251" width="7.42578125" style="38" customWidth="1"/>
    <col min="11252" max="11252" width="13" style="38" customWidth="1"/>
    <col min="11253" max="11253" width="16.28515625" style="38" customWidth="1"/>
    <col min="11254" max="11254" width="30.7109375" style="38" customWidth="1"/>
    <col min="11255" max="11255" width="19.7109375" style="38" customWidth="1"/>
    <col min="11256" max="11256" width="15.42578125" style="38" customWidth="1"/>
    <col min="11257" max="11499" width="9" style="38"/>
    <col min="11500" max="11500" width="4.7109375" style="38" customWidth="1"/>
    <col min="11501" max="11501" width="4.42578125" style="38" customWidth="1"/>
    <col min="11502" max="11502" width="12.140625" style="38" customWidth="1"/>
    <col min="11503" max="11503" width="15.42578125" style="38" bestFit="1" customWidth="1"/>
    <col min="11504" max="11504" width="11.42578125" style="38" customWidth="1"/>
    <col min="11505" max="11505" width="20.42578125" style="38" bestFit="1" customWidth="1"/>
    <col min="11506" max="11506" width="11.28515625" style="38" bestFit="1" customWidth="1"/>
    <col min="11507" max="11507" width="7.42578125" style="38" customWidth="1"/>
    <col min="11508" max="11508" width="13" style="38" customWidth="1"/>
    <col min="11509" max="11509" width="16.28515625" style="38" customWidth="1"/>
    <col min="11510" max="11510" width="30.7109375" style="38" customWidth="1"/>
    <col min="11511" max="11511" width="19.7109375" style="38" customWidth="1"/>
    <col min="11512" max="11512" width="15.42578125" style="38" customWidth="1"/>
    <col min="11513" max="11755" width="9" style="38"/>
    <col min="11756" max="11756" width="4.7109375" style="38" customWidth="1"/>
    <col min="11757" max="11757" width="4.42578125" style="38" customWidth="1"/>
    <col min="11758" max="11758" width="12.140625" style="38" customWidth="1"/>
    <col min="11759" max="11759" width="15.42578125" style="38" bestFit="1" customWidth="1"/>
    <col min="11760" max="11760" width="11.42578125" style="38" customWidth="1"/>
    <col min="11761" max="11761" width="20.42578125" style="38" bestFit="1" customWidth="1"/>
    <col min="11762" max="11762" width="11.28515625" style="38" bestFit="1" customWidth="1"/>
    <col min="11763" max="11763" width="7.42578125" style="38" customWidth="1"/>
    <col min="11764" max="11764" width="13" style="38" customWidth="1"/>
    <col min="11765" max="11765" width="16.28515625" style="38" customWidth="1"/>
    <col min="11766" max="11766" width="30.7109375" style="38" customWidth="1"/>
    <col min="11767" max="11767" width="19.7109375" style="38" customWidth="1"/>
    <col min="11768" max="11768" width="15.42578125" style="38" customWidth="1"/>
    <col min="11769" max="12011" width="9" style="38"/>
    <col min="12012" max="12012" width="4.7109375" style="38" customWidth="1"/>
    <col min="12013" max="12013" width="4.42578125" style="38" customWidth="1"/>
    <col min="12014" max="12014" width="12.140625" style="38" customWidth="1"/>
    <col min="12015" max="12015" width="15.42578125" style="38" bestFit="1" customWidth="1"/>
    <col min="12016" max="12016" width="11.42578125" style="38" customWidth="1"/>
    <col min="12017" max="12017" width="20.42578125" style="38" bestFit="1" customWidth="1"/>
    <col min="12018" max="12018" width="11.28515625" style="38" bestFit="1" customWidth="1"/>
    <col min="12019" max="12019" width="7.42578125" style="38" customWidth="1"/>
    <col min="12020" max="12020" width="13" style="38" customWidth="1"/>
    <col min="12021" max="12021" width="16.28515625" style="38" customWidth="1"/>
    <col min="12022" max="12022" width="30.7109375" style="38" customWidth="1"/>
    <col min="12023" max="12023" width="19.7109375" style="38" customWidth="1"/>
    <col min="12024" max="12024" width="15.42578125" style="38" customWidth="1"/>
    <col min="12025" max="12267" width="9" style="38"/>
    <col min="12268" max="12268" width="4.7109375" style="38" customWidth="1"/>
    <col min="12269" max="12269" width="4.42578125" style="38" customWidth="1"/>
    <col min="12270" max="12270" width="12.140625" style="38" customWidth="1"/>
    <col min="12271" max="12271" width="15.42578125" style="38" bestFit="1" customWidth="1"/>
    <col min="12272" max="12272" width="11.42578125" style="38" customWidth="1"/>
    <col min="12273" max="12273" width="20.42578125" style="38" bestFit="1" customWidth="1"/>
    <col min="12274" max="12274" width="11.28515625" style="38" bestFit="1" customWidth="1"/>
    <col min="12275" max="12275" width="7.42578125" style="38" customWidth="1"/>
    <col min="12276" max="12276" width="13" style="38" customWidth="1"/>
    <col min="12277" max="12277" width="16.28515625" style="38" customWidth="1"/>
    <col min="12278" max="12278" width="30.7109375" style="38" customWidth="1"/>
    <col min="12279" max="12279" width="19.7109375" style="38" customWidth="1"/>
    <col min="12280" max="12280" width="15.42578125" style="38" customWidth="1"/>
    <col min="12281" max="12523" width="9" style="38"/>
    <col min="12524" max="12524" width="4.7109375" style="38" customWidth="1"/>
    <col min="12525" max="12525" width="4.42578125" style="38" customWidth="1"/>
    <col min="12526" max="12526" width="12.140625" style="38" customWidth="1"/>
    <col min="12527" max="12527" width="15.42578125" style="38" bestFit="1" customWidth="1"/>
    <col min="12528" max="12528" width="11.42578125" style="38" customWidth="1"/>
    <col min="12529" max="12529" width="20.42578125" style="38" bestFit="1" customWidth="1"/>
    <col min="12530" max="12530" width="11.28515625" style="38" bestFit="1" customWidth="1"/>
    <col min="12531" max="12531" width="7.42578125" style="38" customWidth="1"/>
    <col min="12532" max="12532" width="13" style="38" customWidth="1"/>
    <col min="12533" max="12533" width="16.28515625" style="38" customWidth="1"/>
    <col min="12534" max="12534" width="30.7109375" style="38" customWidth="1"/>
    <col min="12535" max="12535" width="19.7109375" style="38" customWidth="1"/>
    <col min="12536" max="12536" width="15.42578125" style="38" customWidth="1"/>
    <col min="12537" max="12779" width="9" style="38"/>
    <col min="12780" max="12780" width="4.7109375" style="38" customWidth="1"/>
    <col min="12781" max="12781" width="4.42578125" style="38" customWidth="1"/>
    <col min="12782" max="12782" width="12.140625" style="38" customWidth="1"/>
    <col min="12783" max="12783" width="15.42578125" style="38" bestFit="1" customWidth="1"/>
    <col min="12784" max="12784" width="11.42578125" style="38" customWidth="1"/>
    <col min="12785" max="12785" width="20.42578125" style="38" bestFit="1" customWidth="1"/>
    <col min="12786" max="12786" width="11.28515625" style="38" bestFit="1" customWidth="1"/>
    <col min="12787" max="12787" width="7.42578125" style="38" customWidth="1"/>
    <col min="12788" max="12788" width="13" style="38" customWidth="1"/>
    <col min="12789" max="12789" width="16.28515625" style="38" customWidth="1"/>
    <col min="12790" max="12790" width="30.7109375" style="38" customWidth="1"/>
    <col min="12791" max="12791" width="19.7109375" style="38" customWidth="1"/>
    <col min="12792" max="12792" width="15.42578125" style="38" customWidth="1"/>
    <col min="12793" max="13035" width="9" style="38"/>
    <col min="13036" max="13036" width="4.7109375" style="38" customWidth="1"/>
    <col min="13037" max="13037" width="4.42578125" style="38" customWidth="1"/>
    <col min="13038" max="13038" width="12.140625" style="38" customWidth="1"/>
    <col min="13039" max="13039" width="15.42578125" style="38" bestFit="1" customWidth="1"/>
    <col min="13040" max="13040" width="11.42578125" style="38" customWidth="1"/>
    <col min="13041" max="13041" width="20.42578125" style="38" bestFit="1" customWidth="1"/>
    <col min="13042" max="13042" width="11.28515625" style="38" bestFit="1" customWidth="1"/>
    <col min="13043" max="13043" width="7.42578125" style="38" customWidth="1"/>
    <col min="13044" max="13044" width="13" style="38" customWidth="1"/>
    <col min="13045" max="13045" width="16.28515625" style="38" customWidth="1"/>
    <col min="13046" max="13046" width="30.7109375" style="38" customWidth="1"/>
    <col min="13047" max="13047" width="19.7109375" style="38" customWidth="1"/>
    <col min="13048" max="13048" width="15.42578125" style="38" customWidth="1"/>
    <col min="13049" max="13291" width="9" style="38"/>
    <col min="13292" max="13292" width="4.7109375" style="38" customWidth="1"/>
    <col min="13293" max="13293" width="4.42578125" style="38" customWidth="1"/>
    <col min="13294" max="13294" width="12.140625" style="38" customWidth="1"/>
    <col min="13295" max="13295" width="15.42578125" style="38" bestFit="1" customWidth="1"/>
    <col min="13296" max="13296" width="11.42578125" style="38" customWidth="1"/>
    <col min="13297" max="13297" width="20.42578125" style="38" bestFit="1" customWidth="1"/>
    <col min="13298" max="13298" width="11.28515625" style="38" bestFit="1" customWidth="1"/>
    <col min="13299" max="13299" width="7.42578125" style="38" customWidth="1"/>
    <col min="13300" max="13300" width="13" style="38" customWidth="1"/>
    <col min="13301" max="13301" width="16.28515625" style="38" customWidth="1"/>
    <col min="13302" max="13302" width="30.7109375" style="38" customWidth="1"/>
    <col min="13303" max="13303" width="19.7109375" style="38" customWidth="1"/>
    <col min="13304" max="13304" width="15.42578125" style="38" customWidth="1"/>
    <col min="13305" max="13547" width="9" style="38"/>
    <col min="13548" max="13548" width="4.7109375" style="38" customWidth="1"/>
    <col min="13549" max="13549" width="4.42578125" style="38" customWidth="1"/>
    <col min="13550" max="13550" width="12.140625" style="38" customWidth="1"/>
    <col min="13551" max="13551" width="15.42578125" style="38" bestFit="1" customWidth="1"/>
    <col min="13552" max="13552" width="11.42578125" style="38" customWidth="1"/>
    <col min="13553" max="13553" width="20.42578125" style="38" bestFit="1" customWidth="1"/>
    <col min="13554" max="13554" width="11.28515625" style="38" bestFit="1" customWidth="1"/>
    <col min="13555" max="13555" width="7.42578125" style="38" customWidth="1"/>
    <col min="13556" max="13556" width="13" style="38" customWidth="1"/>
    <col min="13557" max="13557" width="16.28515625" style="38" customWidth="1"/>
    <col min="13558" max="13558" width="30.7109375" style="38" customWidth="1"/>
    <col min="13559" max="13559" width="19.7109375" style="38" customWidth="1"/>
    <col min="13560" max="13560" width="15.42578125" style="38" customWidth="1"/>
    <col min="13561" max="13803" width="9" style="38"/>
    <col min="13804" max="13804" width="4.7109375" style="38" customWidth="1"/>
    <col min="13805" max="13805" width="4.42578125" style="38" customWidth="1"/>
    <col min="13806" max="13806" width="12.140625" style="38" customWidth="1"/>
    <col min="13807" max="13807" width="15.42578125" style="38" bestFit="1" customWidth="1"/>
    <col min="13808" max="13808" width="11.42578125" style="38" customWidth="1"/>
    <col min="13809" max="13809" width="20.42578125" style="38" bestFit="1" customWidth="1"/>
    <col min="13810" max="13810" width="11.28515625" style="38" bestFit="1" customWidth="1"/>
    <col min="13811" max="13811" width="7.42578125" style="38" customWidth="1"/>
    <col min="13812" max="13812" width="13" style="38" customWidth="1"/>
    <col min="13813" max="13813" width="16.28515625" style="38" customWidth="1"/>
    <col min="13814" max="13814" width="30.7109375" style="38" customWidth="1"/>
    <col min="13815" max="13815" width="19.7109375" style="38" customWidth="1"/>
    <col min="13816" max="13816" width="15.42578125" style="38" customWidth="1"/>
    <col min="13817" max="14059" width="9" style="38"/>
    <col min="14060" max="14060" width="4.7109375" style="38" customWidth="1"/>
    <col min="14061" max="14061" width="4.42578125" style="38" customWidth="1"/>
    <col min="14062" max="14062" width="12.140625" style="38" customWidth="1"/>
    <col min="14063" max="14063" width="15.42578125" style="38" bestFit="1" customWidth="1"/>
    <col min="14064" max="14064" width="11.42578125" style="38" customWidth="1"/>
    <col min="14065" max="14065" width="20.42578125" style="38" bestFit="1" customWidth="1"/>
    <col min="14066" max="14066" width="11.28515625" style="38" bestFit="1" customWidth="1"/>
    <col min="14067" max="14067" width="7.42578125" style="38" customWidth="1"/>
    <col min="14068" max="14068" width="13" style="38" customWidth="1"/>
    <col min="14069" max="14069" width="16.28515625" style="38" customWidth="1"/>
    <col min="14070" max="14070" width="30.7109375" style="38" customWidth="1"/>
    <col min="14071" max="14071" width="19.7109375" style="38" customWidth="1"/>
    <col min="14072" max="14072" width="15.42578125" style="38" customWidth="1"/>
    <col min="14073" max="14315" width="9" style="38"/>
    <col min="14316" max="14316" width="4.7109375" style="38" customWidth="1"/>
    <col min="14317" max="14317" width="4.42578125" style="38" customWidth="1"/>
    <col min="14318" max="14318" width="12.140625" style="38" customWidth="1"/>
    <col min="14319" max="14319" width="15.42578125" style="38" bestFit="1" customWidth="1"/>
    <col min="14320" max="14320" width="11.42578125" style="38" customWidth="1"/>
    <col min="14321" max="14321" width="20.42578125" style="38" bestFit="1" customWidth="1"/>
    <col min="14322" max="14322" width="11.28515625" style="38" bestFit="1" customWidth="1"/>
    <col min="14323" max="14323" width="7.42578125" style="38" customWidth="1"/>
    <col min="14324" max="14324" width="13" style="38" customWidth="1"/>
    <col min="14325" max="14325" width="16.28515625" style="38" customWidth="1"/>
    <col min="14326" max="14326" width="30.7109375" style="38" customWidth="1"/>
    <col min="14327" max="14327" width="19.7109375" style="38" customWidth="1"/>
    <col min="14328" max="14328" width="15.42578125" style="38" customWidth="1"/>
    <col min="14329" max="14571" width="9" style="38"/>
    <col min="14572" max="14572" width="4.7109375" style="38" customWidth="1"/>
    <col min="14573" max="14573" width="4.42578125" style="38" customWidth="1"/>
    <col min="14574" max="14574" width="12.140625" style="38" customWidth="1"/>
    <col min="14575" max="14575" width="15.42578125" style="38" bestFit="1" customWidth="1"/>
    <col min="14576" max="14576" width="11.42578125" style="38" customWidth="1"/>
    <col min="14577" max="14577" width="20.42578125" style="38" bestFit="1" customWidth="1"/>
    <col min="14578" max="14578" width="11.28515625" style="38" bestFit="1" customWidth="1"/>
    <col min="14579" max="14579" width="7.42578125" style="38" customWidth="1"/>
    <col min="14580" max="14580" width="13" style="38" customWidth="1"/>
    <col min="14581" max="14581" width="16.28515625" style="38" customWidth="1"/>
    <col min="14582" max="14582" width="30.7109375" style="38" customWidth="1"/>
    <col min="14583" max="14583" width="19.7109375" style="38" customWidth="1"/>
    <col min="14584" max="14584" width="15.42578125" style="38" customWidth="1"/>
    <col min="14585" max="14827" width="9" style="38"/>
    <col min="14828" max="14828" width="4.7109375" style="38" customWidth="1"/>
    <col min="14829" max="14829" width="4.42578125" style="38" customWidth="1"/>
    <col min="14830" max="14830" width="12.140625" style="38" customWidth="1"/>
    <col min="14831" max="14831" width="15.42578125" style="38" bestFit="1" customWidth="1"/>
    <col min="14832" max="14832" width="11.42578125" style="38" customWidth="1"/>
    <col min="14833" max="14833" width="20.42578125" style="38" bestFit="1" customWidth="1"/>
    <col min="14834" max="14834" width="11.28515625" style="38" bestFit="1" customWidth="1"/>
    <col min="14835" max="14835" width="7.42578125" style="38" customWidth="1"/>
    <col min="14836" max="14836" width="13" style="38" customWidth="1"/>
    <col min="14837" max="14837" width="16.28515625" style="38" customWidth="1"/>
    <col min="14838" max="14838" width="30.7109375" style="38" customWidth="1"/>
    <col min="14839" max="14839" width="19.7109375" style="38" customWidth="1"/>
    <col min="14840" max="14840" width="15.42578125" style="38" customWidth="1"/>
    <col min="14841" max="15083" width="9" style="38"/>
    <col min="15084" max="15084" width="4.7109375" style="38" customWidth="1"/>
    <col min="15085" max="15085" width="4.42578125" style="38" customWidth="1"/>
    <col min="15086" max="15086" width="12.140625" style="38" customWidth="1"/>
    <col min="15087" max="15087" width="15.42578125" style="38" bestFit="1" customWidth="1"/>
    <col min="15088" max="15088" width="11.42578125" style="38" customWidth="1"/>
    <col min="15089" max="15089" width="20.42578125" style="38" bestFit="1" customWidth="1"/>
    <col min="15090" max="15090" width="11.28515625" style="38" bestFit="1" customWidth="1"/>
    <col min="15091" max="15091" width="7.42578125" style="38" customWidth="1"/>
    <col min="15092" max="15092" width="13" style="38" customWidth="1"/>
    <col min="15093" max="15093" width="16.28515625" style="38" customWidth="1"/>
    <col min="15094" max="15094" width="30.7109375" style="38" customWidth="1"/>
    <col min="15095" max="15095" width="19.7109375" style="38" customWidth="1"/>
    <col min="15096" max="15096" width="15.42578125" style="38" customWidth="1"/>
    <col min="15097" max="15339" width="9" style="38"/>
    <col min="15340" max="15340" width="4.7109375" style="38" customWidth="1"/>
    <col min="15341" max="15341" width="4.42578125" style="38" customWidth="1"/>
    <col min="15342" max="15342" width="12.140625" style="38" customWidth="1"/>
    <col min="15343" max="15343" width="15.42578125" style="38" bestFit="1" customWidth="1"/>
    <col min="15344" max="15344" width="11.42578125" style="38" customWidth="1"/>
    <col min="15345" max="15345" width="20.42578125" style="38" bestFit="1" customWidth="1"/>
    <col min="15346" max="15346" width="11.28515625" style="38" bestFit="1" customWidth="1"/>
    <col min="15347" max="15347" width="7.42578125" style="38" customWidth="1"/>
    <col min="15348" max="15348" width="13" style="38" customWidth="1"/>
    <col min="15349" max="15349" width="16.28515625" style="38" customWidth="1"/>
    <col min="15350" max="15350" width="30.7109375" style="38" customWidth="1"/>
    <col min="15351" max="15351" width="19.7109375" style="38" customWidth="1"/>
    <col min="15352" max="15352" width="15.42578125" style="38" customWidth="1"/>
    <col min="15353" max="15595" width="9" style="38"/>
    <col min="15596" max="15596" width="4.7109375" style="38" customWidth="1"/>
    <col min="15597" max="15597" width="4.42578125" style="38" customWidth="1"/>
    <col min="15598" max="15598" width="12.140625" style="38" customWidth="1"/>
    <col min="15599" max="15599" width="15.42578125" style="38" bestFit="1" customWidth="1"/>
    <col min="15600" max="15600" width="11.42578125" style="38" customWidth="1"/>
    <col min="15601" max="15601" width="20.42578125" style="38" bestFit="1" customWidth="1"/>
    <col min="15602" max="15602" width="11.28515625" style="38" bestFit="1" customWidth="1"/>
    <col min="15603" max="15603" width="7.42578125" style="38" customWidth="1"/>
    <col min="15604" max="15604" width="13" style="38" customWidth="1"/>
    <col min="15605" max="15605" width="16.28515625" style="38" customWidth="1"/>
    <col min="15606" max="15606" width="30.7109375" style="38" customWidth="1"/>
    <col min="15607" max="15607" width="19.7109375" style="38" customWidth="1"/>
    <col min="15608" max="15608" width="15.42578125" style="38" customWidth="1"/>
    <col min="15609" max="15851" width="9" style="38"/>
    <col min="15852" max="15852" width="4.7109375" style="38" customWidth="1"/>
    <col min="15853" max="15853" width="4.42578125" style="38" customWidth="1"/>
    <col min="15854" max="15854" width="12.140625" style="38" customWidth="1"/>
    <col min="15855" max="15855" width="15.42578125" style="38" bestFit="1" customWidth="1"/>
    <col min="15856" max="15856" width="11.42578125" style="38" customWidth="1"/>
    <col min="15857" max="15857" width="20.42578125" style="38" bestFit="1" customWidth="1"/>
    <col min="15858" max="15858" width="11.28515625" style="38" bestFit="1" customWidth="1"/>
    <col min="15859" max="15859" width="7.42578125" style="38" customWidth="1"/>
    <col min="15860" max="15860" width="13" style="38" customWidth="1"/>
    <col min="15861" max="15861" width="16.28515625" style="38" customWidth="1"/>
    <col min="15862" max="15862" width="30.7109375" style="38" customWidth="1"/>
    <col min="15863" max="15863" width="19.7109375" style="38" customWidth="1"/>
    <col min="15864" max="15864" width="15.42578125" style="38" customWidth="1"/>
    <col min="15865" max="16107" width="9" style="38"/>
    <col min="16108" max="16108" width="4.7109375" style="38" customWidth="1"/>
    <col min="16109" max="16109" width="4.42578125" style="38" customWidth="1"/>
    <col min="16110" max="16110" width="12.140625" style="38" customWidth="1"/>
    <col min="16111" max="16111" width="15.42578125" style="38" bestFit="1" customWidth="1"/>
    <col min="16112" max="16112" width="11.42578125" style="38" customWidth="1"/>
    <col min="16113" max="16113" width="20.42578125" style="38" bestFit="1" customWidth="1"/>
    <col min="16114" max="16114" width="11.28515625" style="38" bestFit="1" customWidth="1"/>
    <col min="16115" max="16115" width="7.42578125" style="38" customWidth="1"/>
    <col min="16116" max="16116" width="13" style="38" customWidth="1"/>
    <col min="16117" max="16117" width="16.28515625" style="38" customWidth="1"/>
    <col min="16118" max="16118" width="30.7109375" style="38" customWidth="1"/>
    <col min="16119" max="16119" width="19.7109375" style="38" customWidth="1"/>
    <col min="16120" max="16120" width="15.42578125" style="38" customWidth="1"/>
    <col min="16121" max="16384" width="9" style="38"/>
  </cols>
  <sheetData>
    <row r="1" spans="1:13" s="17" customFormat="1" ht="15" x14ac:dyDescent="0.25">
      <c r="A1" s="276" t="s">
        <v>54</v>
      </c>
      <c r="B1" s="276"/>
      <c r="C1" s="276"/>
      <c r="D1" s="276"/>
      <c r="E1" s="276"/>
      <c r="F1" s="93"/>
      <c r="G1" s="93"/>
      <c r="H1" s="93"/>
      <c r="I1" s="93"/>
      <c r="J1" s="93"/>
      <c r="K1" s="139"/>
      <c r="L1" s="212"/>
      <c r="M1" s="139"/>
    </row>
    <row r="2" spans="1:13" s="14" customFormat="1" ht="14.25" x14ac:dyDescent="0.25">
      <c r="A2" s="277" t="s">
        <v>38</v>
      </c>
      <c r="B2" s="277"/>
      <c r="C2" s="277"/>
      <c r="D2" s="277"/>
      <c r="E2" s="277"/>
      <c r="F2" s="84"/>
      <c r="G2" s="84"/>
      <c r="H2" s="84"/>
      <c r="I2" s="84"/>
      <c r="J2" s="84"/>
      <c r="K2" s="140"/>
      <c r="L2" s="213"/>
      <c r="M2" s="140"/>
    </row>
    <row r="3" spans="1:13" s="8" customFormat="1" ht="12" customHeight="1" x14ac:dyDescent="0.25">
      <c r="A3" s="95"/>
      <c r="B3" s="95"/>
      <c r="D3" s="95"/>
      <c r="E3" s="95"/>
      <c r="F3" s="95"/>
      <c r="G3" s="95"/>
      <c r="H3" s="95"/>
      <c r="I3" s="95"/>
      <c r="J3" s="95"/>
      <c r="K3" s="127"/>
      <c r="L3" s="214"/>
      <c r="M3" s="127"/>
    </row>
    <row r="4" spans="1:13" s="11" customFormat="1" ht="21" customHeight="1" x14ac:dyDescent="0.25">
      <c r="A4" s="272" t="s">
        <v>58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8"/>
      <c r="M4" s="163"/>
    </row>
    <row r="5" spans="1:13" s="33" customFormat="1" ht="15" customHeight="1" x14ac:dyDescent="0.25">
      <c r="A5" s="273" t="s">
        <v>9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1"/>
      <c r="M5" s="164"/>
    </row>
    <row r="6" spans="1:13" s="8" customFormat="1" ht="21.75" customHeight="1" x14ac:dyDescent="0.25">
      <c r="A6" s="95"/>
      <c r="B6" s="93"/>
      <c r="C6" s="211" t="s">
        <v>3475</v>
      </c>
      <c r="D6" s="93"/>
      <c r="E6" s="95"/>
      <c r="F6" s="95"/>
      <c r="G6" s="95"/>
      <c r="H6" s="95"/>
      <c r="I6" s="95"/>
      <c r="J6" s="95"/>
      <c r="K6" s="141"/>
      <c r="L6" s="215"/>
    </row>
    <row r="7" spans="1:13" s="8" customFormat="1" ht="6.75" customHeight="1" x14ac:dyDescent="0.25">
      <c r="A7" s="95"/>
      <c r="B7" s="95"/>
      <c r="D7" s="95"/>
      <c r="E7" s="95"/>
      <c r="F7" s="95"/>
      <c r="G7" s="95"/>
      <c r="H7" s="95"/>
      <c r="I7" s="95"/>
      <c r="J7" s="95"/>
      <c r="K7" s="127"/>
      <c r="L7" s="214"/>
      <c r="M7" s="127"/>
    </row>
    <row r="8" spans="1:13" s="17" customFormat="1" ht="60" customHeight="1" x14ac:dyDescent="0.25">
      <c r="A8" s="13" t="s">
        <v>0</v>
      </c>
      <c r="B8" s="165" t="s">
        <v>1</v>
      </c>
      <c r="C8" s="166" t="s">
        <v>2</v>
      </c>
      <c r="D8" s="165" t="s">
        <v>40</v>
      </c>
      <c r="E8" s="165" t="s">
        <v>28</v>
      </c>
      <c r="F8" s="165" t="s">
        <v>50</v>
      </c>
      <c r="G8" s="165" t="s">
        <v>29</v>
      </c>
      <c r="H8" s="165" t="s">
        <v>51</v>
      </c>
      <c r="I8" s="165" t="s">
        <v>39</v>
      </c>
      <c r="J8" s="165" t="s">
        <v>52</v>
      </c>
      <c r="K8" s="165" t="s">
        <v>33</v>
      </c>
      <c r="L8" s="216" t="s">
        <v>3</v>
      </c>
      <c r="M8" s="167" t="s">
        <v>62</v>
      </c>
    </row>
    <row r="9" spans="1:13" s="16" customFormat="1" ht="18" customHeight="1" x14ac:dyDescent="0.25">
      <c r="A9" s="130">
        <v>1</v>
      </c>
      <c r="B9" s="51">
        <v>1</v>
      </c>
      <c r="C9" s="168" t="s">
        <v>1975</v>
      </c>
      <c r="D9" s="51">
        <v>1605210811</v>
      </c>
      <c r="E9" s="51">
        <v>70</v>
      </c>
      <c r="F9" s="51" t="str">
        <f t="shared" ref="F9:F72" si="0">IF(E9&gt;=90,"Xuất sắc",IF(AND(E9&lt;90,E9&gt;=80),"Tốt",IF(AND(E9&lt;80,E9&gt;=65),"Khá",IF(AND(E9&lt;65,E9&gt;=50),"Trung bình",IF(AND(E9&lt;50,E9&gt;=35),"Yếu",IF(AND(E9&lt;35,E9&gt;=1),"Kém",IF(AND(E9&lt;1),"Không xếp loại")))))))</f>
        <v>Khá</v>
      </c>
      <c r="G9" s="51">
        <v>80</v>
      </c>
      <c r="H9" s="51" t="str">
        <f t="shared" ref="H9:H27" si="1">IF(G9&gt;=90,"Xuất sắc",IF(AND(G9&lt;90,G9&gt;=80),"Tốt",IF(AND(G9&lt;80,G9&gt;=65),"Khá",IF(AND(G9&lt;65,G9&gt;=50),"Trung bình",IF(AND(G9&lt;50,G9&gt;=35),"Yếu",IF(AND(G9&lt;35,G9&gt;=1),"Kém",IF(AND(G9&lt;1),"Không xếp loại")))))))</f>
        <v>Tốt</v>
      </c>
      <c r="I9" s="117">
        <f t="shared" ref="I9:I27" si="2">(E9+G9)/2</f>
        <v>75</v>
      </c>
      <c r="J9" s="51" t="str">
        <f t="shared" ref="J9:J27" si="3">IF(I9&gt;=90,"Xuất sắc",IF(AND(I9&lt;90,I9&gt;=80),"Tốt",IF(AND(I9&lt;80,I9&gt;=65),"Khá",IF(AND(I9&lt;65,I9&gt;=50),"Trung bình",IF(AND(I9&lt;50,I9&gt;=35),"Yếu",IF(AND(I9&lt;35,I9&gt;=1),"Kém",IF(AND(I9&lt;1),"Không xếp loại")))))))</f>
        <v>Khá</v>
      </c>
      <c r="K9" s="51" t="s">
        <v>149</v>
      </c>
      <c r="L9" s="217"/>
      <c r="M9" s="109" t="s">
        <v>150</v>
      </c>
    </row>
    <row r="10" spans="1:13" s="16" customFormat="1" ht="18" customHeight="1" x14ac:dyDescent="0.25">
      <c r="A10" s="130">
        <v>2</v>
      </c>
      <c r="B10" s="51">
        <v>2</v>
      </c>
      <c r="C10" s="168" t="s">
        <v>1976</v>
      </c>
      <c r="D10" s="51">
        <v>1605210139</v>
      </c>
      <c r="E10" s="51">
        <v>79</v>
      </c>
      <c r="F10" s="51" t="str">
        <f t="shared" si="0"/>
        <v>Khá</v>
      </c>
      <c r="G10" s="51">
        <v>82</v>
      </c>
      <c r="H10" s="51" t="str">
        <f t="shared" si="1"/>
        <v>Tốt</v>
      </c>
      <c r="I10" s="117">
        <f t="shared" si="2"/>
        <v>80.5</v>
      </c>
      <c r="J10" s="51" t="str">
        <f t="shared" si="3"/>
        <v>Tốt</v>
      </c>
      <c r="K10" s="51" t="s">
        <v>149</v>
      </c>
      <c r="L10" s="217"/>
      <c r="M10" s="109" t="s">
        <v>150</v>
      </c>
    </row>
    <row r="11" spans="1:13" s="16" customFormat="1" ht="18" customHeight="1" x14ac:dyDescent="0.25">
      <c r="A11" s="130">
        <v>3</v>
      </c>
      <c r="B11" s="51">
        <v>3</v>
      </c>
      <c r="C11" s="168" t="s">
        <v>1977</v>
      </c>
      <c r="D11" s="51">
        <v>1605210721</v>
      </c>
      <c r="E11" s="51">
        <v>79</v>
      </c>
      <c r="F11" s="51" t="str">
        <f t="shared" si="0"/>
        <v>Khá</v>
      </c>
      <c r="G11" s="51">
        <v>83</v>
      </c>
      <c r="H11" s="51" t="str">
        <f t="shared" si="1"/>
        <v>Tốt</v>
      </c>
      <c r="I11" s="117">
        <f t="shared" si="2"/>
        <v>81</v>
      </c>
      <c r="J11" s="51" t="str">
        <f t="shared" si="3"/>
        <v>Tốt</v>
      </c>
      <c r="K11" s="51" t="s">
        <v>149</v>
      </c>
      <c r="L11" s="217"/>
      <c r="M11" s="109" t="s">
        <v>150</v>
      </c>
    </row>
    <row r="12" spans="1:13" s="16" customFormat="1" ht="18" customHeight="1" x14ac:dyDescent="0.25">
      <c r="A12" s="130">
        <v>4</v>
      </c>
      <c r="B12" s="51">
        <v>4</v>
      </c>
      <c r="C12" s="168" t="s">
        <v>1978</v>
      </c>
      <c r="D12" s="51">
        <v>1605211174</v>
      </c>
      <c r="E12" s="51">
        <v>79</v>
      </c>
      <c r="F12" s="51" t="str">
        <f t="shared" si="0"/>
        <v>Khá</v>
      </c>
      <c r="G12" s="51">
        <v>82</v>
      </c>
      <c r="H12" s="51" t="str">
        <f t="shared" si="1"/>
        <v>Tốt</v>
      </c>
      <c r="I12" s="117">
        <f t="shared" si="2"/>
        <v>80.5</v>
      </c>
      <c r="J12" s="51" t="str">
        <f t="shared" si="3"/>
        <v>Tốt</v>
      </c>
      <c r="K12" s="51" t="s">
        <v>149</v>
      </c>
      <c r="L12" s="217"/>
      <c r="M12" s="109" t="s">
        <v>150</v>
      </c>
    </row>
    <row r="13" spans="1:13" s="16" customFormat="1" ht="18" customHeight="1" x14ac:dyDescent="0.25">
      <c r="A13" s="130">
        <v>5</v>
      </c>
      <c r="B13" s="51">
        <v>5</v>
      </c>
      <c r="C13" s="168" t="s">
        <v>1979</v>
      </c>
      <c r="D13" s="51">
        <v>1605210095</v>
      </c>
      <c r="E13" s="51">
        <v>89</v>
      </c>
      <c r="F13" s="51" t="str">
        <f t="shared" si="0"/>
        <v>Tốt</v>
      </c>
      <c r="G13" s="51">
        <v>89</v>
      </c>
      <c r="H13" s="51" t="str">
        <f t="shared" si="1"/>
        <v>Tốt</v>
      </c>
      <c r="I13" s="117">
        <f t="shared" si="2"/>
        <v>89</v>
      </c>
      <c r="J13" s="51" t="str">
        <f t="shared" si="3"/>
        <v>Tốt</v>
      </c>
      <c r="K13" s="51" t="s">
        <v>149</v>
      </c>
      <c r="L13" s="217"/>
      <c r="M13" s="109" t="s">
        <v>150</v>
      </c>
    </row>
    <row r="14" spans="1:13" s="16" customFormat="1" ht="18" customHeight="1" x14ac:dyDescent="0.25">
      <c r="A14" s="130">
        <v>6</v>
      </c>
      <c r="B14" s="51">
        <v>6</v>
      </c>
      <c r="C14" s="168" t="s">
        <v>1980</v>
      </c>
      <c r="D14" s="51">
        <v>1605210141</v>
      </c>
      <c r="E14" s="51">
        <v>79</v>
      </c>
      <c r="F14" s="51" t="str">
        <f t="shared" si="0"/>
        <v>Khá</v>
      </c>
      <c r="G14" s="51">
        <v>80</v>
      </c>
      <c r="H14" s="51" t="str">
        <f t="shared" si="1"/>
        <v>Tốt</v>
      </c>
      <c r="I14" s="117">
        <v>80</v>
      </c>
      <c r="J14" s="51" t="str">
        <f t="shared" si="3"/>
        <v>Tốt</v>
      </c>
      <c r="K14" s="51" t="s">
        <v>149</v>
      </c>
      <c r="L14" s="217"/>
      <c r="M14" s="109" t="s">
        <v>150</v>
      </c>
    </row>
    <row r="15" spans="1:13" s="16" customFormat="1" ht="18" customHeight="1" x14ac:dyDescent="0.25">
      <c r="A15" s="130">
        <v>7</v>
      </c>
      <c r="B15" s="51">
        <v>7</v>
      </c>
      <c r="C15" s="168" t="s">
        <v>1981</v>
      </c>
      <c r="D15" s="51">
        <v>1505200342</v>
      </c>
      <c r="E15" s="51">
        <v>50</v>
      </c>
      <c r="F15" s="51" t="str">
        <f t="shared" si="0"/>
        <v>Trung bình</v>
      </c>
      <c r="G15" s="51">
        <v>50</v>
      </c>
      <c r="H15" s="51" t="str">
        <f t="shared" si="1"/>
        <v>Trung bình</v>
      </c>
      <c r="I15" s="117">
        <f t="shared" si="2"/>
        <v>50</v>
      </c>
      <c r="J15" s="51" t="str">
        <f t="shared" si="3"/>
        <v>Trung bình</v>
      </c>
      <c r="K15" s="51" t="s">
        <v>149</v>
      </c>
      <c r="L15" s="217"/>
      <c r="M15" s="109" t="s">
        <v>150</v>
      </c>
    </row>
    <row r="16" spans="1:13" s="16" customFormat="1" ht="18" customHeight="1" x14ac:dyDescent="0.25">
      <c r="A16" s="130">
        <v>8</v>
      </c>
      <c r="B16" s="51">
        <v>8</v>
      </c>
      <c r="C16" s="168" t="s">
        <v>1982</v>
      </c>
      <c r="D16" s="51">
        <v>1605211322</v>
      </c>
      <c r="E16" s="51">
        <v>79</v>
      </c>
      <c r="F16" s="51" t="str">
        <f t="shared" si="0"/>
        <v>Khá</v>
      </c>
      <c r="G16" s="51">
        <v>81</v>
      </c>
      <c r="H16" s="51" t="str">
        <f t="shared" si="1"/>
        <v>Tốt</v>
      </c>
      <c r="I16" s="117">
        <f t="shared" si="2"/>
        <v>80</v>
      </c>
      <c r="J16" s="51" t="str">
        <f t="shared" si="3"/>
        <v>Tốt</v>
      </c>
      <c r="K16" s="51" t="s">
        <v>149</v>
      </c>
      <c r="L16" s="217"/>
      <c r="M16" s="109" t="s">
        <v>150</v>
      </c>
    </row>
    <row r="17" spans="1:13" s="16" customFormat="1" ht="18" customHeight="1" x14ac:dyDescent="0.25">
      <c r="A17" s="130">
        <v>9</v>
      </c>
      <c r="B17" s="51">
        <v>9</v>
      </c>
      <c r="C17" s="168" t="s">
        <v>1983</v>
      </c>
      <c r="D17" s="51">
        <v>1605210951</v>
      </c>
      <c r="E17" s="51">
        <v>89</v>
      </c>
      <c r="F17" s="51" t="str">
        <f t="shared" si="0"/>
        <v>Tốt</v>
      </c>
      <c r="G17" s="51">
        <v>89</v>
      </c>
      <c r="H17" s="51" t="str">
        <f t="shared" si="1"/>
        <v>Tốt</v>
      </c>
      <c r="I17" s="117">
        <f t="shared" si="2"/>
        <v>89</v>
      </c>
      <c r="J17" s="51" t="str">
        <f t="shared" si="3"/>
        <v>Tốt</v>
      </c>
      <c r="K17" s="51" t="s">
        <v>149</v>
      </c>
      <c r="L17" s="217"/>
      <c r="M17" s="109" t="s">
        <v>150</v>
      </c>
    </row>
    <row r="18" spans="1:13" s="16" customFormat="1" ht="18" customHeight="1" x14ac:dyDescent="0.25">
      <c r="A18" s="130">
        <v>10</v>
      </c>
      <c r="B18" s="51">
        <v>10</v>
      </c>
      <c r="C18" s="168" t="s">
        <v>1984</v>
      </c>
      <c r="D18" s="51">
        <v>1605210389</v>
      </c>
      <c r="E18" s="51">
        <v>93</v>
      </c>
      <c r="F18" s="51" t="str">
        <f t="shared" si="0"/>
        <v>Xuất sắc</v>
      </c>
      <c r="G18" s="51">
        <v>93</v>
      </c>
      <c r="H18" s="51" t="str">
        <f t="shared" si="1"/>
        <v>Xuất sắc</v>
      </c>
      <c r="I18" s="117">
        <f t="shared" si="2"/>
        <v>93</v>
      </c>
      <c r="J18" s="51" t="str">
        <f t="shared" si="3"/>
        <v>Xuất sắc</v>
      </c>
      <c r="K18" s="51" t="s">
        <v>149</v>
      </c>
      <c r="L18" s="217"/>
      <c r="M18" s="109" t="s">
        <v>150</v>
      </c>
    </row>
    <row r="19" spans="1:13" s="16" customFormat="1" ht="18" customHeight="1" x14ac:dyDescent="0.25">
      <c r="A19" s="130">
        <v>11</v>
      </c>
      <c r="B19" s="51">
        <v>11</v>
      </c>
      <c r="C19" s="168" t="s">
        <v>1985</v>
      </c>
      <c r="D19" s="51">
        <v>1605210109</v>
      </c>
      <c r="E19" s="51">
        <v>79</v>
      </c>
      <c r="F19" s="51" t="str">
        <f t="shared" si="0"/>
        <v>Khá</v>
      </c>
      <c r="G19" s="51">
        <v>81</v>
      </c>
      <c r="H19" s="51" t="str">
        <f t="shared" si="1"/>
        <v>Tốt</v>
      </c>
      <c r="I19" s="117">
        <f t="shared" si="2"/>
        <v>80</v>
      </c>
      <c r="J19" s="51" t="str">
        <f t="shared" si="3"/>
        <v>Tốt</v>
      </c>
      <c r="K19" s="51" t="s">
        <v>149</v>
      </c>
      <c r="L19" s="217"/>
      <c r="M19" s="109" t="s">
        <v>150</v>
      </c>
    </row>
    <row r="20" spans="1:13" s="16" customFormat="1" ht="18" customHeight="1" x14ac:dyDescent="0.25">
      <c r="A20" s="130">
        <v>12</v>
      </c>
      <c r="B20" s="51">
        <v>12</v>
      </c>
      <c r="C20" s="168" t="s">
        <v>1986</v>
      </c>
      <c r="D20" s="51">
        <v>1605210903</v>
      </c>
      <c r="E20" s="51">
        <v>79</v>
      </c>
      <c r="F20" s="51" t="str">
        <f t="shared" si="0"/>
        <v>Khá</v>
      </c>
      <c r="G20" s="51">
        <v>80</v>
      </c>
      <c r="H20" s="51" t="str">
        <f t="shared" si="1"/>
        <v>Tốt</v>
      </c>
      <c r="I20" s="117">
        <v>80</v>
      </c>
      <c r="J20" s="51" t="str">
        <f t="shared" si="3"/>
        <v>Tốt</v>
      </c>
      <c r="K20" s="51" t="s">
        <v>149</v>
      </c>
      <c r="L20" s="217"/>
      <c r="M20" s="109" t="s">
        <v>150</v>
      </c>
    </row>
    <row r="21" spans="1:13" s="16" customFormat="1" ht="18" customHeight="1" x14ac:dyDescent="0.25">
      <c r="A21" s="130">
        <v>13</v>
      </c>
      <c r="B21" s="51">
        <v>13</v>
      </c>
      <c r="C21" s="168" t="s">
        <v>1987</v>
      </c>
      <c r="D21" s="51">
        <v>1605210412</v>
      </c>
      <c r="E21" s="51">
        <v>79</v>
      </c>
      <c r="F21" s="51" t="str">
        <f t="shared" si="0"/>
        <v>Khá</v>
      </c>
      <c r="G21" s="51">
        <v>81</v>
      </c>
      <c r="H21" s="51" t="str">
        <f t="shared" si="1"/>
        <v>Tốt</v>
      </c>
      <c r="I21" s="117">
        <f t="shared" si="2"/>
        <v>80</v>
      </c>
      <c r="J21" s="51" t="str">
        <f t="shared" si="3"/>
        <v>Tốt</v>
      </c>
      <c r="K21" s="51" t="s">
        <v>149</v>
      </c>
      <c r="L21" s="217"/>
      <c r="M21" s="109" t="s">
        <v>150</v>
      </c>
    </row>
    <row r="22" spans="1:13" s="16" customFormat="1" ht="18" customHeight="1" x14ac:dyDescent="0.25">
      <c r="A22" s="130">
        <v>14</v>
      </c>
      <c r="B22" s="51">
        <v>14</v>
      </c>
      <c r="C22" s="168" t="s">
        <v>1988</v>
      </c>
      <c r="D22" s="51">
        <v>1605210359</v>
      </c>
      <c r="E22" s="51">
        <v>93</v>
      </c>
      <c r="F22" s="51" t="str">
        <f t="shared" si="0"/>
        <v>Xuất sắc</v>
      </c>
      <c r="G22" s="51">
        <v>93</v>
      </c>
      <c r="H22" s="51" t="str">
        <f t="shared" si="1"/>
        <v>Xuất sắc</v>
      </c>
      <c r="I22" s="117">
        <f t="shared" si="2"/>
        <v>93</v>
      </c>
      <c r="J22" s="51" t="str">
        <f t="shared" si="3"/>
        <v>Xuất sắc</v>
      </c>
      <c r="K22" s="51" t="s">
        <v>149</v>
      </c>
      <c r="L22" s="217"/>
      <c r="M22" s="109" t="s">
        <v>150</v>
      </c>
    </row>
    <row r="23" spans="1:13" s="16" customFormat="1" ht="18" customHeight="1" x14ac:dyDescent="0.25">
      <c r="A23" s="130">
        <v>15</v>
      </c>
      <c r="B23" s="51">
        <v>15</v>
      </c>
      <c r="C23" s="168" t="s">
        <v>1989</v>
      </c>
      <c r="D23" s="51">
        <v>1605210144</v>
      </c>
      <c r="E23" s="51">
        <v>79</v>
      </c>
      <c r="F23" s="51" t="str">
        <f t="shared" si="0"/>
        <v>Khá</v>
      </c>
      <c r="G23" s="51">
        <v>85</v>
      </c>
      <c r="H23" s="51" t="str">
        <f t="shared" si="1"/>
        <v>Tốt</v>
      </c>
      <c r="I23" s="117">
        <f t="shared" si="2"/>
        <v>82</v>
      </c>
      <c r="J23" s="51" t="str">
        <f t="shared" si="3"/>
        <v>Tốt</v>
      </c>
      <c r="K23" s="51" t="s">
        <v>149</v>
      </c>
      <c r="L23" s="217"/>
      <c r="M23" s="109" t="s">
        <v>150</v>
      </c>
    </row>
    <row r="24" spans="1:13" s="16" customFormat="1" ht="18" customHeight="1" x14ac:dyDescent="0.25">
      <c r="A24" s="130">
        <v>16</v>
      </c>
      <c r="B24" s="51">
        <v>16</v>
      </c>
      <c r="C24" s="168" t="s">
        <v>1990</v>
      </c>
      <c r="D24" s="51">
        <v>1605211464</v>
      </c>
      <c r="E24" s="51">
        <v>80</v>
      </c>
      <c r="F24" s="51" t="str">
        <f t="shared" si="0"/>
        <v>Tốt</v>
      </c>
      <c r="G24" s="51">
        <v>80</v>
      </c>
      <c r="H24" s="51" t="str">
        <f t="shared" si="1"/>
        <v>Tốt</v>
      </c>
      <c r="I24" s="117">
        <f t="shared" si="2"/>
        <v>80</v>
      </c>
      <c r="J24" s="51" t="str">
        <f t="shared" si="3"/>
        <v>Tốt</v>
      </c>
      <c r="K24" s="51" t="s">
        <v>149</v>
      </c>
      <c r="L24" s="217"/>
      <c r="M24" s="109" t="s">
        <v>150</v>
      </c>
    </row>
    <row r="25" spans="1:13" s="16" customFormat="1" ht="18" customHeight="1" x14ac:dyDescent="0.25">
      <c r="A25" s="130">
        <v>17</v>
      </c>
      <c r="B25" s="51">
        <v>17</v>
      </c>
      <c r="C25" s="168" t="s">
        <v>1991</v>
      </c>
      <c r="D25" s="51">
        <v>1605210668</v>
      </c>
      <c r="E25" s="51">
        <v>50</v>
      </c>
      <c r="F25" s="51" t="str">
        <f t="shared" si="0"/>
        <v>Trung bình</v>
      </c>
      <c r="G25" s="51">
        <v>50</v>
      </c>
      <c r="H25" s="51" t="str">
        <f t="shared" si="1"/>
        <v>Trung bình</v>
      </c>
      <c r="I25" s="117">
        <f t="shared" si="2"/>
        <v>50</v>
      </c>
      <c r="J25" s="51" t="str">
        <f t="shared" si="3"/>
        <v>Trung bình</v>
      </c>
      <c r="K25" s="51" t="s">
        <v>149</v>
      </c>
      <c r="L25" s="217"/>
      <c r="M25" s="109" t="s">
        <v>150</v>
      </c>
    </row>
    <row r="26" spans="1:13" s="16" customFormat="1" ht="18" customHeight="1" x14ac:dyDescent="0.25">
      <c r="A26" s="130">
        <v>18</v>
      </c>
      <c r="B26" s="51">
        <v>18</v>
      </c>
      <c r="C26" s="168" t="s">
        <v>1992</v>
      </c>
      <c r="D26" s="51">
        <v>1605211465</v>
      </c>
      <c r="E26" s="51">
        <v>79</v>
      </c>
      <c r="F26" s="51" t="str">
        <f t="shared" si="0"/>
        <v>Khá</v>
      </c>
      <c r="G26" s="51">
        <v>82</v>
      </c>
      <c r="H26" s="51" t="str">
        <f t="shared" si="1"/>
        <v>Tốt</v>
      </c>
      <c r="I26" s="117">
        <f t="shared" si="2"/>
        <v>80.5</v>
      </c>
      <c r="J26" s="51" t="str">
        <f t="shared" si="3"/>
        <v>Tốt</v>
      </c>
      <c r="K26" s="51" t="s">
        <v>149</v>
      </c>
      <c r="L26" s="217"/>
      <c r="M26" s="109" t="s">
        <v>150</v>
      </c>
    </row>
    <row r="27" spans="1:13" s="16" customFormat="1" ht="18" customHeight="1" x14ac:dyDescent="0.25">
      <c r="A27" s="130">
        <v>19</v>
      </c>
      <c r="B27" s="51">
        <v>19</v>
      </c>
      <c r="C27" s="168" t="s">
        <v>1993</v>
      </c>
      <c r="D27" s="51">
        <v>1605210388</v>
      </c>
      <c r="E27" s="51">
        <v>89</v>
      </c>
      <c r="F27" s="51" t="str">
        <f t="shared" si="0"/>
        <v>Tốt</v>
      </c>
      <c r="G27" s="51">
        <v>85</v>
      </c>
      <c r="H27" s="51" t="str">
        <f t="shared" si="1"/>
        <v>Tốt</v>
      </c>
      <c r="I27" s="117">
        <f t="shared" si="2"/>
        <v>87</v>
      </c>
      <c r="J27" s="51" t="str">
        <f t="shared" si="3"/>
        <v>Tốt</v>
      </c>
      <c r="K27" s="51" t="s">
        <v>149</v>
      </c>
      <c r="L27" s="217"/>
      <c r="M27" s="109" t="s">
        <v>150</v>
      </c>
    </row>
    <row r="28" spans="1:13" s="16" customFormat="1" ht="18" customHeight="1" x14ac:dyDescent="0.25">
      <c r="A28" s="130">
        <v>20</v>
      </c>
      <c r="B28" s="51">
        <v>20</v>
      </c>
      <c r="C28" s="168" t="s">
        <v>1994</v>
      </c>
      <c r="D28" s="51">
        <v>1605210203</v>
      </c>
      <c r="E28" s="51">
        <v>89</v>
      </c>
      <c r="F28" s="51" t="str">
        <f t="shared" si="0"/>
        <v>Tốt</v>
      </c>
      <c r="G28" s="51">
        <v>85</v>
      </c>
      <c r="H28" s="51" t="str">
        <f t="shared" ref="H28:H70" si="4">IF(G28&gt;=90,"Xuất sắc",IF(AND(G28&lt;90,G28&gt;=80),"Tốt",IF(AND(G28&lt;80,G28&gt;=65),"Khá",IF(AND(G28&lt;65,G28&gt;=50),"Trung bình",IF(AND(G28&lt;50,G28&gt;=35),"Yếu",IF(AND(G28&lt;35,G28&gt;=1),"Kém",IF(AND(G28&lt;1),"Không xếp loại")))))))</f>
        <v>Tốt</v>
      </c>
      <c r="I28" s="117">
        <f t="shared" ref="I28:I70" si="5">(E28+G28)/2</f>
        <v>87</v>
      </c>
      <c r="J28" s="51" t="str">
        <f t="shared" ref="J28:J70" si="6">IF(I28&gt;=90,"Xuất sắc",IF(AND(I28&lt;90,I28&gt;=80),"Tốt",IF(AND(I28&lt;80,I28&gt;=65),"Khá",IF(AND(I28&lt;65,I28&gt;=50),"Trung bình",IF(AND(I28&lt;50,I28&gt;=35),"Yếu",IF(AND(I28&lt;35,I28&gt;=1),"Kém",IF(AND(I28&lt;1),"Không xếp loại")))))))</f>
        <v>Tốt</v>
      </c>
      <c r="K28" s="51" t="s">
        <v>149</v>
      </c>
      <c r="L28" s="217"/>
      <c r="M28" s="109" t="s">
        <v>150</v>
      </c>
    </row>
    <row r="29" spans="1:13" s="16" customFormat="1" ht="18" customHeight="1" x14ac:dyDescent="0.25">
      <c r="A29" s="130">
        <v>21</v>
      </c>
      <c r="B29" s="51">
        <v>21</v>
      </c>
      <c r="C29" s="168" t="s">
        <v>1995</v>
      </c>
      <c r="D29" s="51">
        <v>1605210778</v>
      </c>
      <c r="E29" s="51">
        <v>79</v>
      </c>
      <c r="F29" s="51" t="str">
        <f t="shared" si="0"/>
        <v>Khá</v>
      </c>
      <c r="G29" s="51">
        <v>80</v>
      </c>
      <c r="H29" s="51" t="str">
        <f t="shared" si="4"/>
        <v>Tốt</v>
      </c>
      <c r="I29" s="117">
        <v>80</v>
      </c>
      <c r="J29" s="51" t="str">
        <f t="shared" si="6"/>
        <v>Tốt</v>
      </c>
      <c r="K29" s="51" t="s">
        <v>149</v>
      </c>
      <c r="L29" s="217"/>
      <c r="M29" s="109" t="s">
        <v>150</v>
      </c>
    </row>
    <row r="30" spans="1:13" s="16" customFormat="1" ht="18" customHeight="1" x14ac:dyDescent="0.25">
      <c r="A30" s="130">
        <v>22</v>
      </c>
      <c r="B30" s="51">
        <v>22</v>
      </c>
      <c r="C30" s="168" t="s">
        <v>1996</v>
      </c>
      <c r="D30" s="51">
        <v>1605210749</v>
      </c>
      <c r="E30" s="51">
        <v>89</v>
      </c>
      <c r="F30" s="51" t="str">
        <f t="shared" si="0"/>
        <v>Tốt</v>
      </c>
      <c r="G30" s="51">
        <v>89</v>
      </c>
      <c r="H30" s="51" t="str">
        <f t="shared" si="4"/>
        <v>Tốt</v>
      </c>
      <c r="I30" s="117">
        <f t="shared" si="5"/>
        <v>89</v>
      </c>
      <c r="J30" s="51" t="str">
        <f t="shared" si="6"/>
        <v>Tốt</v>
      </c>
      <c r="K30" s="51" t="s">
        <v>149</v>
      </c>
      <c r="L30" s="217"/>
      <c r="M30" s="109" t="s">
        <v>150</v>
      </c>
    </row>
    <row r="31" spans="1:13" s="16" customFormat="1" ht="18" customHeight="1" x14ac:dyDescent="0.25">
      <c r="A31" s="130">
        <v>23</v>
      </c>
      <c r="B31" s="51">
        <v>23</v>
      </c>
      <c r="C31" s="168" t="s">
        <v>1997</v>
      </c>
      <c r="D31" s="51">
        <v>1605210142</v>
      </c>
      <c r="E31" s="51">
        <v>89</v>
      </c>
      <c r="F31" s="51" t="str">
        <f t="shared" si="0"/>
        <v>Tốt</v>
      </c>
      <c r="G31" s="51">
        <v>89</v>
      </c>
      <c r="H31" s="51" t="str">
        <f t="shared" si="4"/>
        <v>Tốt</v>
      </c>
      <c r="I31" s="117">
        <f t="shared" si="5"/>
        <v>89</v>
      </c>
      <c r="J31" s="51" t="str">
        <f t="shared" si="6"/>
        <v>Tốt</v>
      </c>
      <c r="K31" s="51" t="s">
        <v>149</v>
      </c>
      <c r="L31" s="217"/>
      <c r="M31" s="109" t="s">
        <v>150</v>
      </c>
    </row>
    <row r="32" spans="1:13" s="16" customFormat="1" ht="18" customHeight="1" x14ac:dyDescent="0.25">
      <c r="A32" s="130">
        <v>24</v>
      </c>
      <c r="B32" s="51">
        <v>24</v>
      </c>
      <c r="C32" s="168" t="s">
        <v>1998</v>
      </c>
      <c r="D32" s="51">
        <v>1605211017</v>
      </c>
      <c r="E32" s="51">
        <v>79</v>
      </c>
      <c r="F32" s="51" t="str">
        <f t="shared" si="0"/>
        <v>Khá</v>
      </c>
      <c r="G32" s="51">
        <v>82</v>
      </c>
      <c r="H32" s="51" t="str">
        <f t="shared" si="4"/>
        <v>Tốt</v>
      </c>
      <c r="I32" s="117">
        <f t="shared" si="5"/>
        <v>80.5</v>
      </c>
      <c r="J32" s="51" t="str">
        <f t="shared" si="6"/>
        <v>Tốt</v>
      </c>
      <c r="K32" s="51" t="s">
        <v>149</v>
      </c>
      <c r="L32" s="217"/>
      <c r="M32" s="109" t="s">
        <v>150</v>
      </c>
    </row>
    <row r="33" spans="1:13" s="16" customFormat="1" ht="18" customHeight="1" x14ac:dyDescent="0.25">
      <c r="A33" s="130">
        <v>25</v>
      </c>
      <c r="B33" s="51">
        <v>25</v>
      </c>
      <c r="C33" s="168" t="s">
        <v>1999</v>
      </c>
      <c r="D33" s="51">
        <v>1605211112</v>
      </c>
      <c r="E33" s="51">
        <v>79</v>
      </c>
      <c r="F33" s="51" t="str">
        <f t="shared" si="0"/>
        <v>Khá</v>
      </c>
      <c r="G33" s="51">
        <v>82</v>
      </c>
      <c r="H33" s="51" t="str">
        <f t="shared" si="4"/>
        <v>Tốt</v>
      </c>
      <c r="I33" s="117">
        <f t="shared" si="5"/>
        <v>80.5</v>
      </c>
      <c r="J33" s="51" t="str">
        <f t="shared" si="6"/>
        <v>Tốt</v>
      </c>
      <c r="K33" s="51" t="s">
        <v>149</v>
      </c>
      <c r="L33" s="217"/>
      <c r="M33" s="109" t="s">
        <v>150</v>
      </c>
    </row>
    <row r="34" spans="1:13" s="16" customFormat="1" ht="18" customHeight="1" x14ac:dyDescent="0.25">
      <c r="A34" s="130">
        <v>26</v>
      </c>
      <c r="B34" s="51">
        <v>26</v>
      </c>
      <c r="C34" s="168" t="s">
        <v>2000</v>
      </c>
      <c r="D34" s="51">
        <v>1605210027</v>
      </c>
      <c r="E34" s="51">
        <v>89</v>
      </c>
      <c r="F34" s="51" t="str">
        <f t="shared" si="0"/>
        <v>Tốt</v>
      </c>
      <c r="G34" s="51">
        <v>89</v>
      </c>
      <c r="H34" s="51" t="str">
        <f t="shared" si="4"/>
        <v>Tốt</v>
      </c>
      <c r="I34" s="117">
        <f t="shared" si="5"/>
        <v>89</v>
      </c>
      <c r="J34" s="51" t="str">
        <f t="shared" si="6"/>
        <v>Tốt</v>
      </c>
      <c r="K34" s="51" t="s">
        <v>149</v>
      </c>
      <c r="L34" s="217"/>
      <c r="M34" s="109" t="s">
        <v>150</v>
      </c>
    </row>
    <row r="35" spans="1:13" s="16" customFormat="1" ht="18" customHeight="1" x14ac:dyDescent="0.25">
      <c r="A35" s="130">
        <v>27</v>
      </c>
      <c r="B35" s="51">
        <v>1</v>
      </c>
      <c r="C35" s="168" t="s">
        <v>2001</v>
      </c>
      <c r="D35" s="51">
        <v>1605210193</v>
      </c>
      <c r="E35" s="51">
        <v>92</v>
      </c>
      <c r="F35" s="51" t="str">
        <f t="shared" si="0"/>
        <v>Xuất sắc</v>
      </c>
      <c r="G35" s="51">
        <v>90</v>
      </c>
      <c r="H35" s="51" t="str">
        <f t="shared" si="4"/>
        <v>Xuất sắc</v>
      </c>
      <c r="I35" s="117">
        <f t="shared" si="5"/>
        <v>91</v>
      </c>
      <c r="J35" s="51" t="str">
        <f t="shared" si="6"/>
        <v>Xuất sắc</v>
      </c>
      <c r="K35" s="51" t="s">
        <v>140</v>
      </c>
      <c r="L35" s="217"/>
      <c r="M35" s="109" t="s">
        <v>82</v>
      </c>
    </row>
    <row r="36" spans="1:13" s="16" customFormat="1" ht="18" customHeight="1" x14ac:dyDescent="0.25">
      <c r="A36" s="130">
        <v>28</v>
      </c>
      <c r="B36" s="51">
        <v>2</v>
      </c>
      <c r="C36" s="168" t="s">
        <v>2002</v>
      </c>
      <c r="D36" s="51">
        <v>1605210078</v>
      </c>
      <c r="E36" s="51">
        <v>93</v>
      </c>
      <c r="F36" s="51" t="str">
        <f t="shared" si="0"/>
        <v>Xuất sắc</v>
      </c>
      <c r="G36" s="51">
        <v>90</v>
      </c>
      <c r="H36" s="51" t="str">
        <f t="shared" si="4"/>
        <v>Xuất sắc</v>
      </c>
      <c r="I36" s="117">
        <f t="shared" si="5"/>
        <v>91.5</v>
      </c>
      <c r="J36" s="51" t="str">
        <f t="shared" si="6"/>
        <v>Xuất sắc</v>
      </c>
      <c r="K36" s="51" t="s">
        <v>140</v>
      </c>
      <c r="L36" s="217"/>
      <c r="M36" s="109" t="s">
        <v>82</v>
      </c>
    </row>
    <row r="37" spans="1:13" s="16" customFormat="1" ht="18" customHeight="1" x14ac:dyDescent="0.25">
      <c r="A37" s="130">
        <v>29</v>
      </c>
      <c r="B37" s="51">
        <v>3</v>
      </c>
      <c r="C37" s="168" t="s">
        <v>2003</v>
      </c>
      <c r="D37" s="51">
        <v>1605210180</v>
      </c>
      <c r="E37" s="51">
        <v>81</v>
      </c>
      <c r="F37" s="51" t="str">
        <f t="shared" si="0"/>
        <v>Tốt</v>
      </c>
      <c r="G37" s="51">
        <v>82</v>
      </c>
      <c r="H37" s="51" t="str">
        <f t="shared" si="4"/>
        <v>Tốt</v>
      </c>
      <c r="I37" s="117">
        <f t="shared" si="5"/>
        <v>81.5</v>
      </c>
      <c r="J37" s="51" t="str">
        <f t="shared" si="6"/>
        <v>Tốt</v>
      </c>
      <c r="K37" s="51" t="s">
        <v>140</v>
      </c>
      <c r="L37" s="217"/>
      <c r="M37" s="109" t="s">
        <v>82</v>
      </c>
    </row>
    <row r="38" spans="1:13" s="16" customFormat="1" ht="18" customHeight="1" x14ac:dyDescent="0.25">
      <c r="A38" s="130">
        <v>30</v>
      </c>
      <c r="B38" s="51">
        <v>4</v>
      </c>
      <c r="C38" s="168" t="s">
        <v>2004</v>
      </c>
      <c r="D38" s="51">
        <v>1605210079</v>
      </c>
      <c r="E38" s="51">
        <v>80</v>
      </c>
      <c r="F38" s="51" t="str">
        <f t="shared" si="0"/>
        <v>Tốt</v>
      </c>
      <c r="G38" s="51">
        <v>77</v>
      </c>
      <c r="H38" s="51" t="str">
        <f t="shared" si="4"/>
        <v>Khá</v>
      </c>
      <c r="I38" s="117">
        <f t="shared" si="5"/>
        <v>78.5</v>
      </c>
      <c r="J38" s="51" t="str">
        <f t="shared" si="6"/>
        <v>Khá</v>
      </c>
      <c r="K38" s="51" t="s">
        <v>140</v>
      </c>
      <c r="L38" s="217"/>
      <c r="M38" s="109" t="s">
        <v>82</v>
      </c>
    </row>
    <row r="39" spans="1:13" s="16" customFormat="1" ht="18" customHeight="1" x14ac:dyDescent="0.25">
      <c r="A39" s="130">
        <v>31</v>
      </c>
      <c r="B39" s="51">
        <v>5</v>
      </c>
      <c r="C39" s="168" t="s">
        <v>2005</v>
      </c>
      <c r="D39" s="51">
        <v>1605210175</v>
      </c>
      <c r="E39" s="51">
        <v>83</v>
      </c>
      <c r="F39" s="51" t="str">
        <f t="shared" si="0"/>
        <v>Tốt</v>
      </c>
      <c r="G39" s="51">
        <v>84</v>
      </c>
      <c r="H39" s="51" t="str">
        <f t="shared" si="4"/>
        <v>Tốt</v>
      </c>
      <c r="I39" s="117">
        <f t="shared" si="5"/>
        <v>83.5</v>
      </c>
      <c r="J39" s="51" t="str">
        <f t="shared" si="6"/>
        <v>Tốt</v>
      </c>
      <c r="K39" s="51" t="s">
        <v>140</v>
      </c>
      <c r="L39" s="217"/>
      <c r="M39" s="109" t="s">
        <v>82</v>
      </c>
    </row>
    <row r="40" spans="1:13" s="16" customFormat="1" ht="18" customHeight="1" x14ac:dyDescent="0.25">
      <c r="A40" s="130">
        <v>32</v>
      </c>
      <c r="B40" s="51">
        <v>6</v>
      </c>
      <c r="C40" s="168" t="s">
        <v>2006</v>
      </c>
      <c r="D40" s="51">
        <v>1605210029</v>
      </c>
      <c r="E40" s="51">
        <v>84</v>
      </c>
      <c r="F40" s="51" t="str">
        <f t="shared" si="0"/>
        <v>Tốt</v>
      </c>
      <c r="G40" s="51">
        <v>83</v>
      </c>
      <c r="H40" s="51" t="str">
        <f t="shared" si="4"/>
        <v>Tốt</v>
      </c>
      <c r="I40" s="117">
        <f t="shared" si="5"/>
        <v>83.5</v>
      </c>
      <c r="J40" s="51" t="str">
        <f t="shared" si="6"/>
        <v>Tốt</v>
      </c>
      <c r="K40" s="51" t="s">
        <v>140</v>
      </c>
      <c r="L40" s="217"/>
      <c r="M40" s="109" t="s">
        <v>82</v>
      </c>
    </row>
    <row r="41" spans="1:13" s="16" customFormat="1" ht="18" customHeight="1" x14ac:dyDescent="0.25">
      <c r="A41" s="130">
        <v>33</v>
      </c>
      <c r="B41" s="51">
        <v>7</v>
      </c>
      <c r="C41" s="168" t="s">
        <v>2007</v>
      </c>
      <c r="D41" s="51">
        <v>1605210164</v>
      </c>
      <c r="E41" s="51">
        <v>84</v>
      </c>
      <c r="F41" s="51" t="str">
        <f t="shared" si="0"/>
        <v>Tốt</v>
      </c>
      <c r="G41" s="51">
        <v>83</v>
      </c>
      <c r="H41" s="51" t="str">
        <f t="shared" si="4"/>
        <v>Tốt</v>
      </c>
      <c r="I41" s="117">
        <f t="shared" si="5"/>
        <v>83.5</v>
      </c>
      <c r="J41" s="51" t="str">
        <f t="shared" si="6"/>
        <v>Tốt</v>
      </c>
      <c r="K41" s="51" t="s">
        <v>140</v>
      </c>
      <c r="L41" s="217"/>
      <c r="M41" s="109" t="s">
        <v>82</v>
      </c>
    </row>
    <row r="42" spans="1:13" s="16" customFormat="1" ht="18" customHeight="1" x14ac:dyDescent="0.25">
      <c r="A42" s="130">
        <v>34</v>
      </c>
      <c r="B42" s="51">
        <v>8</v>
      </c>
      <c r="C42" s="168" t="s">
        <v>2008</v>
      </c>
      <c r="D42" s="51">
        <v>1605210062</v>
      </c>
      <c r="E42" s="51">
        <v>89</v>
      </c>
      <c r="F42" s="51" t="str">
        <f t="shared" si="0"/>
        <v>Tốt</v>
      </c>
      <c r="G42" s="51">
        <v>88</v>
      </c>
      <c r="H42" s="51" t="str">
        <f t="shared" si="4"/>
        <v>Tốt</v>
      </c>
      <c r="I42" s="117">
        <f t="shared" si="5"/>
        <v>88.5</v>
      </c>
      <c r="J42" s="51" t="str">
        <f t="shared" si="6"/>
        <v>Tốt</v>
      </c>
      <c r="K42" s="51" t="s">
        <v>140</v>
      </c>
      <c r="L42" s="217"/>
      <c r="M42" s="109" t="s">
        <v>82</v>
      </c>
    </row>
    <row r="43" spans="1:13" s="16" customFormat="1" ht="18" customHeight="1" x14ac:dyDescent="0.25">
      <c r="A43" s="130">
        <v>35</v>
      </c>
      <c r="B43" s="51">
        <v>9</v>
      </c>
      <c r="C43" s="168" t="s">
        <v>2009</v>
      </c>
      <c r="D43" s="51">
        <v>1605210183</v>
      </c>
      <c r="E43" s="51">
        <v>84</v>
      </c>
      <c r="F43" s="51" t="str">
        <f t="shared" si="0"/>
        <v>Tốt</v>
      </c>
      <c r="G43" s="51">
        <v>85</v>
      </c>
      <c r="H43" s="51" t="str">
        <f t="shared" si="4"/>
        <v>Tốt</v>
      </c>
      <c r="I43" s="117">
        <f t="shared" si="5"/>
        <v>84.5</v>
      </c>
      <c r="J43" s="51" t="str">
        <f t="shared" si="6"/>
        <v>Tốt</v>
      </c>
      <c r="K43" s="51" t="s">
        <v>140</v>
      </c>
      <c r="L43" s="217"/>
      <c r="M43" s="109" t="s">
        <v>82</v>
      </c>
    </row>
    <row r="44" spans="1:13" s="16" customFormat="1" ht="18" customHeight="1" x14ac:dyDescent="0.25">
      <c r="A44" s="130">
        <v>36</v>
      </c>
      <c r="B44" s="51">
        <v>10</v>
      </c>
      <c r="C44" s="168" t="s">
        <v>2010</v>
      </c>
      <c r="D44" s="51">
        <v>1605210028</v>
      </c>
      <c r="E44" s="51">
        <v>84</v>
      </c>
      <c r="F44" s="51" t="str">
        <f t="shared" si="0"/>
        <v>Tốt</v>
      </c>
      <c r="G44" s="51">
        <v>84</v>
      </c>
      <c r="H44" s="51" t="str">
        <f t="shared" si="4"/>
        <v>Tốt</v>
      </c>
      <c r="I44" s="117">
        <f t="shared" si="5"/>
        <v>84</v>
      </c>
      <c r="J44" s="51" t="str">
        <f t="shared" si="6"/>
        <v>Tốt</v>
      </c>
      <c r="K44" s="51" t="s">
        <v>140</v>
      </c>
      <c r="L44" s="217"/>
      <c r="M44" s="109" t="s">
        <v>82</v>
      </c>
    </row>
    <row r="45" spans="1:13" s="16" customFormat="1" ht="18" customHeight="1" x14ac:dyDescent="0.25">
      <c r="A45" s="130">
        <v>37</v>
      </c>
      <c r="B45" s="51">
        <v>11</v>
      </c>
      <c r="C45" s="168" t="s">
        <v>2011</v>
      </c>
      <c r="D45" s="51">
        <v>1605210168</v>
      </c>
      <c r="E45" s="51">
        <v>82</v>
      </c>
      <c r="F45" s="51" t="str">
        <f t="shared" si="0"/>
        <v>Tốt</v>
      </c>
      <c r="G45" s="51">
        <v>84</v>
      </c>
      <c r="H45" s="51" t="str">
        <f t="shared" si="4"/>
        <v>Tốt</v>
      </c>
      <c r="I45" s="117">
        <f t="shared" si="5"/>
        <v>83</v>
      </c>
      <c r="J45" s="51" t="str">
        <f t="shared" si="6"/>
        <v>Tốt</v>
      </c>
      <c r="K45" s="51" t="s">
        <v>140</v>
      </c>
      <c r="L45" s="217"/>
      <c r="M45" s="109" t="s">
        <v>82</v>
      </c>
    </row>
    <row r="46" spans="1:13" s="16" customFormat="1" ht="18" customHeight="1" x14ac:dyDescent="0.25">
      <c r="A46" s="130">
        <v>38</v>
      </c>
      <c r="B46" s="51">
        <v>12</v>
      </c>
      <c r="C46" s="168" t="s">
        <v>2012</v>
      </c>
      <c r="D46" s="51">
        <v>1605210186</v>
      </c>
      <c r="E46" s="51">
        <v>84</v>
      </c>
      <c r="F46" s="51" t="str">
        <f t="shared" si="0"/>
        <v>Tốt</v>
      </c>
      <c r="G46" s="51">
        <v>84</v>
      </c>
      <c r="H46" s="51" t="str">
        <f t="shared" si="4"/>
        <v>Tốt</v>
      </c>
      <c r="I46" s="117">
        <f t="shared" si="5"/>
        <v>84</v>
      </c>
      <c r="J46" s="51" t="str">
        <f t="shared" si="6"/>
        <v>Tốt</v>
      </c>
      <c r="K46" s="51" t="s">
        <v>140</v>
      </c>
      <c r="L46" s="217"/>
      <c r="M46" s="109" t="s">
        <v>82</v>
      </c>
    </row>
    <row r="47" spans="1:13" s="16" customFormat="1" ht="18" customHeight="1" x14ac:dyDescent="0.25">
      <c r="A47" s="130">
        <v>39</v>
      </c>
      <c r="B47" s="51">
        <v>13</v>
      </c>
      <c r="C47" s="168" t="s">
        <v>2013</v>
      </c>
      <c r="D47" s="51">
        <v>1605210190</v>
      </c>
      <c r="E47" s="51">
        <v>81</v>
      </c>
      <c r="F47" s="51" t="str">
        <f t="shared" si="0"/>
        <v>Tốt</v>
      </c>
      <c r="G47" s="51">
        <v>79</v>
      </c>
      <c r="H47" s="51" t="str">
        <f t="shared" si="4"/>
        <v>Khá</v>
      </c>
      <c r="I47" s="117">
        <f t="shared" si="5"/>
        <v>80</v>
      </c>
      <c r="J47" s="51" t="str">
        <f t="shared" si="6"/>
        <v>Tốt</v>
      </c>
      <c r="K47" s="51" t="s">
        <v>140</v>
      </c>
      <c r="L47" s="217"/>
      <c r="M47" s="109" t="s">
        <v>82</v>
      </c>
    </row>
    <row r="48" spans="1:13" s="16" customFormat="1" ht="18" customHeight="1" x14ac:dyDescent="0.25">
      <c r="A48" s="130">
        <v>40</v>
      </c>
      <c r="B48" s="51">
        <v>14</v>
      </c>
      <c r="C48" s="168" t="s">
        <v>2014</v>
      </c>
      <c r="D48" s="51">
        <v>1605210034</v>
      </c>
      <c r="E48" s="51">
        <v>84</v>
      </c>
      <c r="F48" s="51" t="str">
        <f t="shared" si="0"/>
        <v>Tốt</v>
      </c>
      <c r="G48" s="51">
        <v>84</v>
      </c>
      <c r="H48" s="51" t="str">
        <f t="shared" si="4"/>
        <v>Tốt</v>
      </c>
      <c r="I48" s="117">
        <f t="shared" si="5"/>
        <v>84</v>
      </c>
      <c r="J48" s="51" t="str">
        <f t="shared" si="6"/>
        <v>Tốt</v>
      </c>
      <c r="K48" s="51" t="s">
        <v>140</v>
      </c>
      <c r="L48" s="217"/>
      <c r="M48" s="109" t="s">
        <v>82</v>
      </c>
    </row>
    <row r="49" spans="1:13" s="16" customFormat="1" ht="18" customHeight="1" x14ac:dyDescent="0.25">
      <c r="A49" s="130">
        <v>41</v>
      </c>
      <c r="B49" s="51">
        <v>15</v>
      </c>
      <c r="C49" s="168" t="s">
        <v>2015</v>
      </c>
      <c r="D49" s="51">
        <v>1605210024</v>
      </c>
      <c r="E49" s="51">
        <v>84</v>
      </c>
      <c r="F49" s="51" t="str">
        <f t="shared" si="0"/>
        <v>Tốt</v>
      </c>
      <c r="G49" s="51">
        <v>84</v>
      </c>
      <c r="H49" s="51" t="str">
        <f t="shared" si="4"/>
        <v>Tốt</v>
      </c>
      <c r="I49" s="117">
        <f t="shared" si="5"/>
        <v>84</v>
      </c>
      <c r="J49" s="51" t="str">
        <f t="shared" si="6"/>
        <v>Tốt</v>
      </c>
      <c r="K49" s="51" t="s">
        <v>140</v>
      </c>
      <c r="L49" s="217"/>
      <c r="M49" s="109" t="s">
        <v>82</v>
      </c>
    </row>
    <row r="50" spans="1:13" s="16" customFormat="1" ht="18" customHeight="1" x14ac:dyDescent="0.25">
      <c r="A50" s="130">
        <v>42</v>
      </c>
      <c r="B50" s="51">
        <v>16</v>
      </c>
      <c r="C50" s="168" t="s">
        <v>2016</v>
      </c>
      <c r="D50" s="51">
        <v>1605210185</v>
      </c>
      <c r="E50" s="51">
        <v>86</v>
      </c>
      <c r="F50" s="51" t="str">
        <f t="shared" si="0"/>
        <v>Tốt</v>
      </c>
      <c r="G50" s="51">
        <v>83</v>
      </c>
      <c r="H50" s="51" t="str">
        <f t="shared" si="4"/>
        <v>Tốt</v>
      </c>
      <c r="I50" s="117">
        <f t="shared" si="5"/>
        <v>84.5</v>
      </c>
      <c r="J50" s="51" t="str">
        <f t="shared" si="6"/>
        <v>Tốt</v>
      </c>
      <c r="K50" s="51" t="s">
        <v>140</v>
      </c>
      <c r="L50" s="217"/>
      <c r="M50" s="109" t="s">
        <v>82</v>
      </c>
    </row>
    <row r="51" spans="1:13" s="16" customFormat="1" ht="18" customHeight="1" x14ac:dyDescent="0.25">
      <c r="A51" s="130">
        <v>43</v>
      </c>
      <c r="B51" s="51">
        <v>17</v>
      </c>
      <c r="C51" s="168" t="s">
        <v>2017</v>
      </c>
      <c r="D51" s="51">
        <v>1605210167</v>
      </c>
      <c r="E51" s="51">
        <v>83</v>
      </c>
      <c r="F51" s="51" t="str">
        <f t="shared" si="0"/>
        <v>Tốt</v>
      </c>
      <c r="G51" s="51">
        <v>83</v>
      </c>
      <c r="H51" s="51" t="str">
        <f t="shared" si="4"/>
        <v>Tốt</v>
      </c>
      <c r="I51" s="117">
        <f t="shared" si="5"/>
        <v>83</v>
      </c>
      <c r="J51" s="51" t="str">
        <f t="shared" si="6"/>
        <v>Tốt</v>
      </c>
      <c r="K51" s="51" t="s">
        <v>140</v>
      </c>
      <c r="L51" s="217"/>
      <c r="M51" s="109" t="s">
        <v>82</v>
      </c>
    </row>
    <row r="52" spans="1:13" s="16" customFormat="1" ht="18" customHeight="1" x14ac:dyDescent="0.25">
      <c r="A52" s="130">
        <v>44</v>
      </c>
      <c r="B52" s="51">
        <v>18</v>
      </c>
      <c r="C52" s="168" t="s">
        <v>2018</v>
      </c>
      <c r="D52" s="51">
        <v>1605210181</v>
      </c>
      <c r="E52" s="51">
        <v>92</v>
      </c>
      <c r="F52" s="51" t="str">
        <f t="shared" si="0"/>
        <v>Xuất sắc</v>
      </c>
      <c r="G52" s="51">
        <v>92</v>
      </c>
      <c r="H52" s="51" t="str">
        <f t="shared" si="4"/>
        <v>Xuất sắc</v>
      </c>
      <c r="I52" s="117">
        <f t="shared" si="5"/>
        <v>92</v>
      </c>
      <c r="J52" s="51" t="str">
        <f t="shared" si="6"/>
        <v>Xuất sắc</v>
      </c>
      <c r="K52" s="51" t="s">
        <v>140</v>
      </c>
      <c r="L52" s="217"/>
      <c r="M52" s="109" t="s">
        <v>82</v>
      </c>
    </row>
    <row r="53" spans="1:13" s="16" customFormat="1" ht="18" customHeight="1" x14ac:dyDescent="0.25">
      <c r="A53" s="130">
        <v>45</v>
      </c>
      <c r="B53" s="51">
        <v>19</v>
      </c>
      <c r="C53" s="168" t="s">
        <v>2019</v>
      </c>
      <c r="D53" s="51">
        <v>1605210044</v>
      </c>
      <c r="E53" s="51">
        <v>87</v>
      </c>
      <c r="F53" s="51" t="str">
        <f t="shared" si="0"/>
        <v>Tốt</v>
      </c>
      <c r="G53" s="51">
        <v>84</v>
      </c>
      <c r="H53" s="51" t="str">
        <f t="shared" si="4"/>
        <v>Tốt</v>
      </c>
      <c r="I53" s="117">
        <f t="shared" si="5"/>
        <v>85.5</v>
      </c>
      <c r="J53" s="51" t="str">
        <f t="shared" si="6"/>
        <v>Tốt</v>
      </c>
      <c r="K53" s="51" t="s">
        <v>140</v>
      </c>
      <c r="L53" s="217"/>
      <c r="M53" s="109" t="s">
        <v>82</v>
      </c>
    </row>
    <row r="54" spans="1:13" s="16" customFormat="1" ht="18" customHeight="1" x14ac:dyDescent="0.25">
      <c r="A54" s="130">
        <v>46</v>
      </c>
      <c r="B54" s="51">
        <v>20</v>
      </c>
      <c r="C54" s="168" t="s">
        <v>2020</v>
      </c>
      <c r="D54" s="51">
        <v>1605210177</v>
      </c>
      <c r="E54" s="51">
        <v>81</v>
      </c>
      <c r="F54" s="51" t="str">
        <f t="shared" si="0"/>
        <v>Tốt</v>
      </c>
      <c r="G54" s="51">
        <v>83</v>
      </c>
      <c r="H54" s="51" t="str">
        <f t="shared" si="4"/>
        <v>Tốt</v>
      </c>
      <c r="I54" s="117">
        <f t="shared" si="5"/>
        <v>82</v>
      </c>
      <c r="J54" s="51" t="str">
        <f t="shared" si="6"/>
        <v>Tốt</v>
      </c>
      <c r="K54" s="51" t="s">
        <v>140</v>
      </c>
      <c r="L54" s="217"/>
      <c r="M54" s="109" t="s">
        <v>82</v>
      </c>
    </row>
    <row r="55" spans="1:13" s="16" customFormat="1" ht="18" customHeight="1" x14ac:dyDescent="0.25">
      <c r="A55" s="130">
        <v>47</v>
      </c>
      <c r="B55" s="51">
        <v>21</v>
      </c>
      <c r="C55" s="168" t="s">
        <v>2021</v>
      </c>
      <c r="D55" s="51">
        <v>1605210719</v>
      </c>
      <c r="E55" s="51">
        <v>84</v>
      </c>
      <c r="F55" s="51" t="str">
        <f t="shared" si="0"/>
        <v>Tốt</v>
      </c>
      <c r="G55" s="51">
        <v>82</v>
      </c>
      <c r="H55" s="51" t="str">
        <f t="shared" si="4"/>
        <v>Tốt</v>
      </c>
      <c r="I55" s="117">
        <f t="shared" si="5"/>
        <v>83</v>
      </c>
      <c r="J55" s="51" t="str">
        <f t="shared" si="6"/>
        <v>Tốt</v>
      </c>
      <c r="K55" s="51" t="s">
        <v>140</v>
      </c>
      <c r="L55" s="217"/>
      <c r="M55" s="109" t="s">
        <v>82</v>
      </c>
    </row>
    <row r="56" spans="1:13" s="16" customFormat="1" ht="18" customHeight="1" x14ac:dyDescent="0.25">
      <c r="A56" s="130">
        <v>48</v>
      </c>
      <c r="B56" s="51">
        <v>22</v>
      </c>
      <c r="C56" s="168" t="s">
        <v>2022</v>
      </c>
      <c r="D56" s="51">
        <v>1605210171</v>
      </c>
      <c r="E56" s="51">
        <v>75</v>
      </c>
      <c r="F56" s="51" t="str">
        <f t="shared" si="0"/>
        <v>Khá</v>
      </c>
      <c r="G56" s="51">
        <v>79</v>
      </c>
      <c r="H56" s="51" t="str">
        <f t="shared" si="4"/>
        <v>Khá</v>
      </c>
      <c r="I56" s="117">
        <f t="shared" si="5"/>
        <v>77</v>
      </c>
      <c r="J56" s="51" t="str">
        <f t="shared" si="6"/>
        <v>Khá</v>
      </c>
      <c r="K56" s="51" t="s">
        <v>140</v>
      </c>
      <c r="L56" s="217"/>
      <c r="M56" s="109" t="s">
        <v>82</v>
      </c>
    </row>
    <row r="57" spans="1:13" s="16" customFormat="1" ht="18" customHeight="1" x14ac:dyDescent="0.25">
      <c r="A57" s="130">
        <v>49</v>
      </c>
      <c r="B57" s="51">
        <v>23</v>
      </c>
      <c r="C57" s="168" t="s">
        <v>2023</v>
      </c>
      <c r="D57" s="51">
        <v>1605210119</v>
      </c>
      <c r="E57" s="51">
        <v>84</v>
      </c>
      <c r="F57" s="51" t="str">
        <f t="shared" si="0"/>
        <v>Tốt</v>
      </c>
      <c r="G57" s="51">
        <v>83</v>
      </c>
      <c r="H57" s="51" t="str">
        <f t="shared" si="4"/>
        <v>Tốt</v>
      </c>
      <c r="I57" s="117">
        <f t="shared" si="5"/>
        <v>83.5</v>
      </c>
      <c r="J57" s="51" t="str">
        <f t="shared" si="6"/>
        <v>Tốt</v>
      </c>
      <c r="K57" s="51" t="s">
        <v>140</v>
      </c>
      <c r="L57" s="217"/>
      <c r="M57" s="109" t="s">
        <v>82</v>
      </c>
    </row>
    <row r="58" spans="1:13" s="16" customFormat="1" ht="18" customHeight="1" x14ac:dyDescent="0.25">
      <c r="A58" s="130">
        <v>50</v>
      </c>
      <c r="B58" s="51">
        <v>24</v>
      </c>
      <c r="C58" s="168" t="s">
        <v>2024</v>
      </c>
      <c r="D58" s="51">
        <v>1605210166</v>
      </c>
      <c r="E58" s="51">
        <v>84</v>
      </c>
      <c r="F58" s="51" t="str">
        <f t="shared" si="0"/>
        <v>Tốt</v>
      </c>
      <c r="G58" s="51">
        <v>84</v>
      </c>
      <c r="H58" s="51" t="str">
        <f t="shared" si="4"/>
        <v>Tốt</v>
      </c>
      <c r="I58" s="117">
        <f t="shared" si="5"/>
        <v>84</v>
      </c>
      <c r="J58" s="51" t="str">
        <f t="shared" si="6"/>
        <v>Tốt</v>
      </c>
      <c r="K58" s="51" t="s">
        <v>140</v>
      </c>
      <c r="L58" s="217"/>
      <c r="M58" s="109" t="s">
        <v>82</v>
      </c>
    </row>
    <row r="59" spans="1:13" s="16" customFormat="1" ht="18" customHeight="1" x14ac:dyDescent="0.25">
      <c r="A59" s="130">
        <v>51</v>
      </c>
      <c r="B59" s="51">
        <v>25</v>
      </c>
      <c r="C59" s="168" t="s">
        <v>2025</v>
      </c>
      <c r="D59" s="51">
        <v>1605210558</v>
      </c>
      <c r="E59" s="51">
        <v>85</v>
      </c>
      <c r="F59" s="51" t="str">
        <f t="shared" si="0"/>
        <v>Tốt</v>
      </c>
      <c r="G59" s="51">
        <v>84</v>
      </c>
      <c r="H59" s="51" t="str">
        <f t="shared" si="4"/>
        <v>Tốt</v>
      </c>
      <c r="I59" s="117">
        <f t="shared" si="5"/>
        <v>84.5</v>
      </c>
      <c r="J59" s="51" t="str">
        <f t="shared" si="6"/>
        <v>Tốt</v>
      </c>
      <c r="K59" s="51" t="s">
        <v>140</v>
      </c>
      <c r="L59" s="217"/>
      <c r="M59" s="109" t="s">
        <v>82</v>
      </c>
    </row>
    <row r="60" spans="1:13" s="16" customFormat="1" ht="18" customHeight="1" x14ac:dyDescent="0.25">
      <c r="A60" s="130">
        <v>52</v>
      </c>
      <c r="B60" s="51">
        <v>26</v>
      </c>
      <c r="C60" s="168" t="s">
        <v>2026</v>
      </c>
      <c r="D60" s="51">
        <v>1605210074</v>
      </c>
      <c r="E60" s="51">
        <v>87</v>
      </c>
      <c r="F60" s="51" t="str">
        <f t="shared" si="0"/>
        <v>Tốt</v>
      </c>
      <c r="G60" s="51">
        <v>86</v>
      </c>
      <c r="H60" s="51" t="str">
        <f t="shared" si="4"/>
        <v>Tốt</v>
      </c>
      <c r="I60" s="117">
        <f t="shared" si="5"/>
        <v>86.5</v>
      </c>
      <c r="J60" s="51" t="str">
        <f t="shared" si="6"/>
        <v>Tốt</v>
      </c>
      <c r="K60" s="51" t="s">
        <v>140</v>
      </c>
      <c r="L60" s="217"/>
      <c r="M60" s="109" t="s">
        <v>82</v>
      </c>
    </row>
    <row r="61" spans="1:13" s="16" customFormat="1" ht="18" customHeight="1" x14ac:dyDescent="0.25">
      <c r="A61" s="130">
        <v>53</v>
      </c>
      <c r="B61" s="51">
        <v>27</v>
      </c>
      <c r="C61" s="168" t="s">
        <v>227</v>
      </c>
      <c r="D61" s="51">
        <v>1605210046</v>
      </c>
      <c r="E61" s="51">
        <v>87</v>
      </c>
      <c r="F61" s="51" t="str">
        <f t="shared" si="0"/>
        <v>Tốt</v>
      </c>
      <c r="G61" s="51">
        <v>84</v>
      </c>
      <c r="H61" s="51" t="str">
        <f t="shared" si="4"/>
        <v>Tốt</v>
      </c>
      <c r="I61" s="117">
        <f t="shared" si="5"/>
        <v>85.5</v>
      </c>
      <c r="J61" s="51" t="str">
        <f t="shared" si="6"/>
        <v>Tốt</v>
      </c>
      <c r="K61" s="51" t="s">
        <v>140</v>
      </c>
      <c r="L61" s="217"/>
      <c r="M61" s="109" t="s">
        <v>82</v>
      </c>
    </row>
    <row r="62" spans="1:13" s="16" customFormat="1" ht="18" customHeight="1" x14ac:dyDescent="0.25">
      <c r="A62" s="130">
        <v>54</v>
      </c>
      <c r="B62" s="51">
        <v>28</v>
      </c>
      <c r="C62" s="168" t="s">
        <v>2027</v>
      </c>
      <c r="D62" s="51">
        <v>1505200995</v>
      </c>
      <c r="E62" s="51">
        <v>81</v>
      </c>
      <c r="F62" s="51" t="str">
        <f t="shared" si="0"/>
        <v>Tốt</v>
      </c>
      <c r="G62" s="51">
        <v>79</v>
      </c>
      <c r="H62" s="51" t="str">
        <f t="shared" si="4"/>
        <v>Khá</v>
      </c>
      <c r="I62" s="117">
        <f t="shared" si="5"/>
        <v>80</v>
      </c>
      <c r="J62" s="51" t="str">
        <f t="shared" si="6"/>
        <v>Tốt</v>
      </c>
      <c r="K62" s="51" t="s">
        <v>140</v>
      </c>
      <c r="L62" s="217"/>
      <c r="M62" s="109" t="s">
        <v>82</v>
      </c>
    </row>
    <row r="63" spans="1:13" s="16" customFormat="1" ht="18" customHeight="1" x14ac:dyDescent="0.25">
      <c r="A63" s="130">
        <v>55</v>
      </c>
      <c r="B63" s="51">
        <v>29</v>
      </c>
      <c r="C63" s="168" t="s">
        <v>2028</v>
      </c>
      <c r="D63" s="51">
        <v>1605210178</v>
      </c>
      <c r="E63" s="51">
        <v>81</v>
      </c>
      <c r="F63" s="51" t="str">
        <f t="shared" si="0"/>
        <v>Tốt</v>
      </c>
      <c r="G63" s="51">
        <v>79</v>
      </c>
      <c r="H63" s="51" t="str">
        <f t="shared" si="4"/>
        <v>Khá</v>
      </c>
      <c r="I63" s="117">
        <f t="shared" si="5"/>
        <v>80</v>
      </c>
      <c r="J63" s="51" t="str">
        <f t="shared" si="6"/>
        <v>Tốt</v>
      </c>
      <c r="K63" s="51" t="s">
        <v>140</v>
      </c>
      <c r="L63" s="217"/>
      <c r="M63" s="109" t="s">
        <v>82</v>
      </c>
    </row>
    <row r="64" spans="1:13" s="16" customFormat="1" ht="18" customHeight="1" x14ac:dyDescent="0.25">
      <c r="A64" s="130">
        <v>56</v>
      </c>
      <c r="B64" s="51">
        <v>30</v>
      </c>
      <c r="C64" s="168" t="s">
        <v>2029</v>
      </c>
      <c r="D64" s="51">
        <v>1605210077</v>
      </c>
      <c r="E64" s="51">
        <v>84</v>
      </c>
      <c r="F64" s="51" t="str">
        <f t="shared" si="0"/>
        <v>Tốt</v>
      </c>
      <c r="G64" s="51">
        <v>84</v>
      </c>
      <c r="H64" s="51" t="str">
        <f t="shared" si="4"/>
        <v>Tốt</v>
      </c>
      <c r="I64" s="117">
        <f t="shared" si="5"/>
        <v>84</v>
      </c>
      <c r="J64" s="51" t="str">
        <f t="shared" si="6"/>
        <v>Tốt</v>
      </c>
      <c r="K64" s="51" t="s">
        <v>140</v>
      </c>
      <c r="L64" s="217"/>
      <c r="M64" s="109" t="s">
        <v>82</v>
      </c>
    </row>
    <row r="65" spans="1:13" s="16" customFormat="1" ht="18" customHeight="1" x14ac:dyDescent="0.25">
      <c r="A65" s="130">
        <v>57</v>
      </c>
      <c r="B65" s="51">
        <v>31</v>
      </c>
      <c r="C65" s="168" t="s">
        <v>2030</v>
      </c>
      <c r="D65" s="51">
        <v>1605210032</v>
      </c>
      <c r="E65" s="51">
        <v>81</v>
      </c>
      <c r="F65" s="51" t="str">
        <f t="shared" si="0"/>
        <v>Tốt</v>
      </c>
      <c r="G65" s="51">
        <v>82</v>
      </c>
      <c r="H65" s="51" t="str">
        <f t="shared" si="4"/>
        <v>Tốt</v>
      </c>
      <c r="I65" s="117">
        <f t="shared" si="5"/>
        <v>81.5</v>
      </c>
      <c r="J65" s="51" t="str">
        <f t="shared" si="6"/>
        <v>Tốt</v>
      </c>
      <c r="K65" s="51" t="s">
        <v>140</v>
      </c>
      <c r="L65" s="217"/>
      <c r="M65" s="109" t="s">
        <v>82</v>
      </c>
    </row>
    <row r="66" spans="1:13" s="16" customFormat="1" ht="18" customHeight="1" x14ac:dyDescent="0.25">
      <c r="A66" s="130">
        <v>58</v>
      </c>
      <c r="B66" s="51">
        <v>32</v>
      </c>
      <c r="C66" s="168" t="s">
        <v>2031</v>
      </c>
      <c r="D66" s="51">
        <v>1605210038</v>
      </c>
      <c r="E66" s="51">
        <v>83</v>
      </c>
      <c r="F66" s="51" t="str">
        <f t="shared" si="0"/>
        <v>Tốt</v>
      </c>
      <c r="G66" s="51">
        <v>83</v>
      </c>
      <c r="H66" s="51" t="str">
        <f t="shared" si="4"/>
        <v>Tốt</v>
      </c>
      <c r="I66" s="117">
        <f t="shared" si="5"/>
        <v>83</v>
      </c>
      <c r="J66" s="51" t="str">
        <f t="shared" si="6"/>
        <v>Tốt</v>
      </c>
      <c r="K66" s="51" t="s">
        <v>140</v>
      </c>
      <c r="L66" s="217"/>
      <c r="M66" s="109" t="s">
        <v>82</v>
      </c>
    </row>
    <row r="67" spans="1:13" s="16" customFormat="1" ht="18" customHeight="1" x14ac:dyDescent="0.25">
      <c r="A67" s="130">
        <v>59</v>
      </c>
      <c r="B67" s="51">
        <v>33</v>
      </c>
      <c r="C67" s="168" t="s">
        <v>2032</v>
      </c>
      <c r="D67" s="51">
        <v>1605210179</v>
      </c>
      <c r="E67" s="51">
        <v>79</v>
      </c>
      <c r="F67" s="51" t="str">
        <f t="shared" si="0"/>
        <v>Khá</v>
      </c>
      <c r="G67" s="51">
        <v>84</v>
      </c>
      <c r="H67" s="51" t="str">
        <f t="shared" si="4"/>
        <v>Tốt</v>
      </c>
      <c r="I67" s="117">
        <f t="shared" si="5"/>
        <v>81.5</v>
      </c>
      <c r="J67" s="51" t="str">
        <f t="shared" si="6"/>
        <v>Tốt</v>
      </c>
      <c r="K67" s="51" t="s">
        <v>140</v>
      </c>
      <c r="L67" s="217"/>
      <c r="M67" s="109" t="s">
        <v>82</v>
      </c>
    </row>
    <row r="68" spans="1:13" s="16" customFormat="1" ht="18" customHeight="1" x14ac:dyDescent="0.25">
      <c r="A68" s="130">
        <v>60</v>
      </c>
      <c r="B68" s="51">
        <v>34</v>
      </c>
      <c r="C68" s="169" t="s">
        <v>2033</v>
      </c>
      <c r="D68" s="51">
        <v>1605210174</v>
      </c>
      <c r="E68" s="51">
        <v>90</v>
      </c>
      <c r="F68" s="51" t="str">
        <f t="shared" si="0"/>
        <v>Xuất sắc</v>
      </c>
      <c r="G68" s="51">
        <v>88</v>
      </c>
      <c r="H68" s="51" t="str">
        <f t="shared" si="4"/>
        <v>Tốt</v>
      </c>
      <c r="I68" s="117">
        <f t="shared" si="5"/>
        <v>89</v>
      </c>
      <c r="J68" s="51" t="str">
        <f t="shared" si="6"/>
        <v>Tốt</v>
      </c>
      <c r="K68" s="51" t="s">
        <v>140</v>
      </c>
      <c r="L68" s="217"/>
      <c r="M68" s="109" t="s">
        <v>82</v>
      </c>
    </row>
    <row r="69" spans="1:13" s="16" customFormat="1" ht="18" customHeight="1" x14ac:dyDescent="0.25">
      <c r="A69" s="130">
        <v>61</v>
      </c>
      <c r="B69" s="51">
        <v>35</v>
      </c>
      <c r="C69" s="168" t="s">
        <v>2034</v>
      </c>
      <c r="D69" s="51">
        <v>1605210188</v>
      </c>
      <c r="E69" s="51">
        <v>82</v>
      </c>
      <c r="F69" s="51" t="str">
        <f t="shared" si="0"/>
        <v>Tốt</v>
      </c>
      <c r="G69" s="51">
        <v>83</v>
      </c>
      <c r="H69" s="51" t="str">
        <f t="shared" si="4"/>
        <v>Tốt</v>
      </c>
      <c r="I69" s="117">
        <f t="shared" si="5"/>
        <v>82.5</v>
      </c>
      <c r="J69" s="51" t="str">
        <f t="shared" si="6"/>
        <v>Tốt</v>
      </c>
      <c r="K69" s="51" t="s">
        <v>140</v>
      </c>
      <c r="L69" s="217"/>
      <c r="M69" s="109" t="s">
        <v>82</v>
      </c>
    </row>
    <row r="70" spans="1:13" s="16" customFormat="1" ht="18" customHeight="1" x14ac:dyDescent="0.25">
      <c r="A70" s="130">
        <v>62</v>
      </c>
      <c r="B70" s="51">
        <v>36</v>
      </c>
      <c r="C70" s="168" t="s">
        <v>2035</v>
      </c>
      <c r="D70" s="51">
        <v>1605210240</v>
      </c>
      <c r="E70" s="51">
        <v>82</v>
      </c>
      <c r="F70" s="51" t="str">
        <f t="shared" si="0"/>
        <v>Tốt</v>
      </c>
      <c r="G70" s="51">
        <v>84</v>
      </c>
      <c r="H70" s="51" t="str">
        <f t="shared" si="4"/>
        <v>Tốt</v>
      </c>
      <c r="I70" s="117">
        <f t="shared" si="5"/>
        <v>83</v>
      </c>
      <c r="J70" s="51" t="str">
        <f t="shared" si="6"/>
        <v>Tốt</v>
      </c>
      <c r="K70" s="51" t="s">
        <v>140</v>
      </c>
      <c r="L70" s="217"/>
      <c r="M70" s="109" t="s">
        <v>82</v>
      </c>
    </row>
    <row r="71" spans="1:13" s="16" customFormat="1" ht="18" customHeight="1" x14ac:dyDescent="0.25">
      <c r="A71" s="130">
        <v>63</v>
      </c>
      <c r="B71" s="51">
        <v>1</v>
      </c>
      <c r="C71" s="168" t="s">
        <v>2036</v>
      </c>
      <c r="D71" s="51">
        <v>1605210257</v>
      </c>
      <c r="E71" s="51">
        <v>95</v>
      </c>
      <c r="F71" s="51" t="str">
        <f t="shared" si="0"/>
        <v>Xuất sắc</v>
      </c>
      <c r="G71" s="51">
        <v>90</v>
      </c>
      <c r="H71" s="51" t="str">
        <f t="shared" ref="H71:H111" si="7">IF(G71&gt;=90,"Xuất sắc",IF(AND(G71&lt;90,G71&gt;=80),"Tốt",IF(AND(G71&lt;80,G71&gt;=65),"Khá",IF(AND(G71&lt;65,G71&gt;=50),"Trung bình",IF(AND(G71&lt;50,G71&gt;=35),"Yếu",IF(AND(G71&lt;35,G71&gt;=1),"Kém",IF(AND(G71&lt;1),"Không xếp loại")))))))</f>
        <v>Xuất sắc</v>
      </c>
      <c r="I71" s="117">
        <f t="shared" ref="I71:I111" si="8">(E71+G71)/2</f>
        <v>92.5</v>
      </c>
      <c r="J71" s="51" t="str">
        <f t="shared" ref="J71:J111" si="9">IF(I71&gt;=90,"Xuất sắc",IF(AND(I71&lt;90,I71&gt;=80),"Tốt",IF(AND(I71&lt;80,I71&gt;=65),"Khá",IF(AND(I71&lt;65,I71&gt;=50),"Trung bình",IF(AND(I71&lt;50,I71&gt;=35),"Yếu",IF(AND(I71&lt;35,I71&gt;=1),"Kém",IF(AND(I71&lt;1),"Không xếp loại")))))))</f>
        <v>Xuất sắc</v>
      </c>
      <c r="K71" s="51" t="s">
        <v>61</v>
      </c>
      <c r="L71" s="217"/>
      <c r="M71" s="109" t="s">
        <v>60</v>
      </c>
    </row>
    <row r="72" spans="1:13" s="16" customFormat="1" ht="18" customHeight="1" x14ac:dyDescent="0.25">
      <c r="A72" s="130">
        <v>64</v>
      </c>
      <c r="B72" s="51">
        <v>2</v>
      </c>
      <c r="C72" s="168" t="s">
        <v>1010</v>
      </c>
      <c r="D72" s="51">
        <v>1605210235</v>
      </c>
      <c r="E72" s="51">
        <v>90</v>
      </c>
      <c r="F72" s="51" t="str">
        <f t="shared" si="0"/>
        <v>Xuất sắc</v>
      </c>
      <c r="G72" s="51">
        <v>90</v>
      </c>
      <c r="H72" s="51" t="str">
        <f t="shared" si="7"/>
        <v>Xuất sắc</v>
      </c>
      <c r="I72" s="117">
        <f t="shared" si="8"/>
        <v>90</v>
      </c>
      <c r="J72" s="51" t="str">
        <f t="shared" si="9"/>
        <v>Xuất sắc</v>
      </c>
      <c r="K72" s="51" t="s">
        <v>61</v>
      </c>
      <c r="L72" s="217"/>
      <c r="M72" s="109" t="s">
        <v>60</v>
      </c>
    </row>
    <row r="73" spans="1:13" s="16" customFormat="1" ht="18" customHeight="1" x14ac:dyDescent="0.25">
      <c r="A73" s="130">
        <v>65</v>
      </c>
      <c r="B73" s="51">
        <v>3</v>
      </c>
      <c r="C73" s="168" t="s">
        <v>2037</v>
      </c>
      <c r="D73" s="51">
        <v>1605210055</v>
      </c>
      <c r="E73" s="51">
        <v>80</v>
      </c>
      <c r="F73" s="51" t="str">
        <f t="shared" ref="F73:F136" si="10">IF(E73&gt;=90,"Xuất sắc",IF(AND(E73&lt;90,E73&gt;=80),"Tốt",IF(AND(E73&lt;80,E73&gt;=65),"Khá",IF(AND(E73&lt;65,E73&gt;=50),"Trung bình",IF(AND(E73&lt;50,E73&gt;=35),"Yếu",IF(AND(E73&lt;35,E73&gt;=1),"Kém",IF(AND(E73&lt;1),"Không xếp loại")))))))</f>
        <v>Tốt</v>
      </c>
      <c r="G73" s="51">
        <v>80</v>
      </c>
      <c r="H73" s="51" t="str">
        <f t="shared" si="7"/>
        <v>Tốt</v>
      </c>
      <c r="I73" s="117">
        <f t="shared" si="8"/>
        <v>80</v>
      </c>
      <c r="J73" s="51" t="str">
        <f t="shared" si="9"/>
        <v>Tốt</v>
      </c>
      <c r="K73" s="51" t="s">
        <v>61</v>
      </c>
      <c r="L73" s="217"/>
      <c r="M73" s="109" t="s">
        <v>60</v>
      </c>
    </row>
    <row r="74" spans="1:13" s="16" customFormat="1" ht="18" customHeight="1" x14ac:dyDescent="0.25">
      <c r="A74" s="130">
        <v>66</v>
      </c>
      <c r="B74" s="51">
        <v>4</v>
      </c>
      <c r="C74" s="168" t="s">
        <v>98</v>
      </c>
      <c r="D74" s="51">
        <v>1605210247</v>
      </c>
      <c r="E74" s="51">
        <v>85</v>
      </c>
      <c r="F74" s="51" t="str">
        <f t="shared" si="10"/>
        <v>Tốt</v>
      </c>
      <c r="G74" s="51">
        <v>80</v>
      </c>
      <c r="H74" s="51" t="str">
        <f t="shared" si="7"/>
        <v>Tốt</v>
      </c>
      <c r="I74" s="117">
        <f t="shared" si="8"/>
        <v>82.5</v>
      </c>
      <c r="J74" s="51" t="str">
        <f t="shared" si="9"/>
        <v>Tốt</v>
      </c>
      <c r="K74" s="51" t="s">
        <v>61</v>
      </c>
      <c r="L74" s="217"/>
      <c r="M74" s="109" t="s">
        <v>60</v>
      </c>
    </row>
    <row r="75" spans="1:13" s="16" customFormat="1" ht="18" customHeight="1" x14ac:dyDescent="0.25">
      <c r="A75" s="130">
        <v>67</v>
      </c>
      <c r="B75" s="51">
        <v>5</v>
      </c>
      <c r="C75" s="168" t="s">
        <v>2038</v>
      </c>
      <c r="D75" s="51">
        <v>1605210228</v>
      </c>
      <c r="E75" s="51">
        <v>80</v>
      </c>
      <c r="F75" s="51" t="str">
        <f t="shared" si="10"/>
        <v>Tốt</v>
      </c>
      <c r="G75" s="51">
        <v>80</v>
      </c>
      <c r="H75" s="51" t="str">
        <f t="shared" si="7"/>
        <v>Tốt</v>
      </c>
      <c r="I75" s="117">
        <f t="shared" si="8"/>
        <v>80</v>
      </c>
      <c r="J75" s="51" t="str">
        <f t="shared" si="9"/>
        <v>Tốt</v>
      </c>
      <c r="K75" s="51" t="s">
        <v>61</v>
      </c>
      <c r="L75" s="217"/>
      <c r="M75" s="109" t="s">
        <v>60</v>
      </c>
    </row>
    <row r="76" spans="1:13" s="16" customFormat="1" ht="18" customHeight="1" x14ac:dyDescent="0.25">
      <c r="A76" s="130">
        <v>68</v>
      </c>
      <c r="B76" s="51">
        <v>6</v>
      </c>
      <c r="C76" s="168" t="s">
        <v>143</v>
      </c>
      <c r="D76" s="51">
        <v>1605210086</v>
      </c>
      <c r="E76" s="51">
        <v>95</v>
      </c>
      <c r="F76" s="51" t="str">
        <f t="shared" si="10"/>
        <v>Xuất sắc</v>
      </c>
      <c r="G76" s="51">
        <v>90</v>
      </c>
      <c r="H76" s="51" t="str">
        <f t="shared" si="7"/>
        <v>Xuất sắc</v>
      </c>
      <c r="I76" s="117">
        <f t="shared" si="8"/>
        <v>92.5</v>
      </c>
      <c r="J76" s="51" t="str">
        <f t="shared" si="9"/>
        <v>Xuất sắc</v>
      </c>
      <c r="K76" s="51" t="s">
        <v>61</v>
      </c>
      <c r="L76" s="217"/>
      <c r="M76" s="109" t="s">
        <v>60</v>
      </c>
    </row>
    <row r="77" spans="1:13" s="16" customFormat="1" ht="18" customHeight="1" x14ac:dyDescent="0.25">
      <c r="A77" s="130">
        <v>69</v>
      </c>
      <c r="B77" s="51">
        <v>7</v>
      </c>
      <c r="C77" s="168" t="s">
        <v>2039</v>
      </c>
      <c r="D77" s="51">
        <v>1605210213</v>
      </c>
      <c r="E77" s="51">
        <v>75</v>
      </c>
      <c r="F77" s="51" t="str">
        <f t="shared" si="10"/>
        <v>Khá</v>
      </c>
      <c r="G77" s="51">
        <v>70</v>
      </c>
      <c r="H77" s="51" t="str">
        <f t="shared" si="7"/>
        <v>Khá</v>
      </c>
      <c r="I77" s="117">
        <f t="shared" si="8"/>
        <v>72.5</v>
      </c>
      <c r="J77" s="51" t="str">
        <f t="shared" si="9"/>
        <v>Khá</v>
      </c>
      <c r="K77" s="51" t="s">
        <v>61</v>
      </c>
      <c r="L77" s="217"/>
      <c r="M77" s="109" t="s">
        <v>60</v>
      </c>
    </row>
    <row r="78" spans="1:13" s="16" customFormat="1" ht="18" customHeight="1" x14ac:dyDescent="0.25">
      <c r="A78" s="130">
        <v>70</v>
      </c>
      <c r="B78" s="51">
        <v>8</v>
      </c>
      <c r="C78" s="168" t="s">
        <v>2040</v>
      </c>
      <c r="D78" s="51">
        <v>1605210227</v>
      </c>
      <c r="E78" s="51">
        <v>75</v>
      </c>
      <c r="F78" s="51" t="str">
        <f t="shared" si="10"/>
        <v>Khá</v>
      </c>
      <c r="G78" s="51">
        <v>80</v>
      </c>
      <c r="H78" s="51" t="str">
        <f t="shared" si="7"/>
        <v>Tốt</v>
      </c>
      <c r="I78" s="117">
        <f t="shared" si="8"/>
        <v>77.5</v>
      </c>
      <c r="J78" s="51" t="str">
        <f t="shared" si="9"/>
        <v>Khá</v>
      </c>
      <c r="K78" s="51" t="s">
        <v>61</v>
      </c>
      <c r="L78" s="217"/>
      <c r="M78" s="109" t="s">
        <v>60</v>
      </c>
    </row>
    <row r="79" spans="1:13" s="16" customFormat="1" ht="18" customHeight="1" x14ac:dyDescent="0.25">
      <c r="A79" s="130">
        <v>71</v>
      </c>
      <c r="B79" s="51">
        <v>9</v>
      </c>
      <c r="C79" s="168" t="s">
        <v>2041</v>
      </c>
      <c r="D79" s="51">
        <v>1605210653</v>
      </c>
      <c r="E79" s="51">
        <v>85</v>
      </c>
      <c r="F79" s="51" t="str">
        <f t="shared" si="10"/>
        <v>Tốt</v>
      </c>
      <c r="G79" s="51">
        <v>80</v>
      </c>
      <c r="H79" s="51" t="str">
        <f t="shared" si="7"/>
        <v>Tốt</v>
      </c>
      <c r="I79" s="117">
        <f t="shared" si="8"/>
        <v>82.5</v>
      </c>
      <c r="J79" s="51" t="str">
        <f t="shared" si="9"/>
        <v>Tốt</v>
      </c>
      <c r="K79" s="51" t="s">
        <v>61</v>
      </c>
      <c r="L79" s="217"/>
      <c r="M79" s="109" t="s">
        <v>60</v>
      </c>
    </row>
    <row r="80" spans="1:13" s="16" customFormat="1" ht="18" customHeight="1" x14ac:dyDescent="0.25">
      <c r="A80" s="130">
        <v>72</v>
      </c>
      <c r="B80" s="51">
        <v>10</v>
      </c>
      <c r="C80" s="170" t="s">
        <v>2042</v>
      </c>
      <c r="D80" s="51">
        <v>1605210230</v>
      </c>
      <c r="E80" s="51">
        <v>80</v>
      </c>
      <c r="F80" s="51" t="str">
        <f t="shared" si="10"/>
        <v>Tốt</v>
      </c>
      <c r="G80" s="51">
        <v>80</v>
      </c>
      <c r="H80" s="51" t="str">
        <f t="shared" si="7"/>
        <v>Tốt</v>
      </c>
      <c r="I80" s="117">
        <f t="shared" si="8"/>
        <v>80</v>
      </c>
      <c r="J80" s="51" t="str">
        <f t="shared" si="9"/>
        <v>Tốt</v>
      </c>
      <c r="K80" s="51" t="s">
        <v>61</v>
      </c>
      <c r="L80" s="217"/>
      <c r="M80" s="109" t="s">
        <v>60</v>
      </c>
    </row>
    <row r="81" spans="1:13" s="16" customFormat="1" ht="18" customHeight="1" x14ac:dyDescent="0.25">
      <c r="A81" s="130">
        <v>73</v>
      </c>
      <c r="B81" s="51">
        <v>11</v>
      </c>
      <c r="C81" s="168" t="s">
        <v>1535</v>
      </c>
      <c r="D81" s="51">
        <v>1605210205</v>
      </c>
      <c r="E81" s="51">
        <v>75</v>
      </c>
      <c r="F81" s="51" t="str">
        <f t="shared" si="10"/>
        <v>Khá</v>
      </c>
      <c r="G81" s="51">
        <v>80</v>
      </c>
      <c r="H81" s="51" t="str">
        <f t="shared" si="7"/>
        <v>Tốt</v>
      </c>
      <c r="I81" s="117">
        <f t="shared" si="8"/>
        <v>77.5</v>
      </c>
      <c r="J81" s="51" t="str">
        <f t="shared" si="9"/>
        <v>Khá</v>
      </c>
      <c r="K81" s="51" t="s">
        <v>61</v>
      </c>
      <c r="L81" s="217"/>
      <c r="M81" s="109" t="s">
        <v>60</v>
      </c>
    </row>
    <row r="82" spans="1:13" s="16" customFormat="1" ht="18" customHeight="1" x14ac:dyDescent="0.25">
      <c r="A82" s="130">
        <v>74</v>
      </c>
      <c r="B82" s="51">
        <v>12</v>
      </c>
      <c r="C82" s="168" t="s">
        <v>2043</v>
      </c>
      <c r="D82" s="51">
        <v>1605210234</v>
      </c>
      <c r="E82" s="51">
        <v>80</v>
      </c>
      <c r="F82" s="51" t="str">
        <f t="shared" si="10"/>
        <v>Tốt</v>
      </c>
      <c r="G82" s="51">
        <v>80</v>
      </c>
      <c r="H82" s="51" t="str">
        <f t="shared" si="7"/>
        <v>Tốt</v>
      </c>
      <c r="I82" s="117">
        <f t="shared" si="8"/>
        <v>80</v>
      </c>
      <c r="J82" s="51" t="str">
        <f t="shared" si="9"/>
        <v>Tốt</v>
      </c>
      <c r="K82" s="51" t="s">
        <v>61</v>
      </c>
      <c r="L82" s="217"/>
      <c r="M82" s="109" t="s">
        <v>60</v>
      </c>
    </row>
    <row r="83" spans="1:13" s="16" customFormat="1" ht="18" customHeight="1" x14ac:dyDescent="0.25">
      <c r="A83" s="130">
        <v>75</v>
      </c>
      <c r="B83" s="51">
        <v>13</v>
      </c>
      <c r="C83" s="168" t="s">
        <v>1657</v>
      </c>
      <c r="D83" s="51">
        <v>1605210295</v>
      </c>
      <c r="E83" s="51">
        <v>85</v>
      </c>
      <c r="F83" s="51" t="str">
        <f t="shared" si="10"/>
        <v>Tốt</v>
      </c>
      <c r="G83" s="51">
        <v>80</v>
      </c>
      <c r="H83" s="51" t="str">
        <f t="shared" si="7"/>
        <v>Tốt</v>
      </c>
      <c r="I83" s="117">
        <f t="shared" si="8"/>
        <v>82.5</v>
      </c>
      <c r="J83" s="51" t="str">
        <f t="shared" si="9"/>
        <v>Tốt</v>
      </c>
      <c r="K83" s="51" t="s">
        <v>61</v>
      </c>
      <c r="L83" s="217"/>
      <c r="M83" s="109" t="s">
        <v>60</v>
      </c>
    </row>
    <row r="84" spans="1:13" s="16" customFormat="1" ht="18" customHeight="1" x14ac:dyDescent="0.25">
      <c r="A84" s="130">
        <v>76</v>
      </c>
      <c r="B84" s="51">
        <v>14</v>
      </c>
      <c r="C84" s="170" t="s">
        <v>2044</v>
      </c>
      <c r="D84" s="51">
        <v>1605210207</v>
      </c>
      <c r="E84" s="51">
        <v>80</v>
      </c>
      <c r="F84" s="51" t="str">
        <f t="shared" si="10"/>
        <v>Tốt</v>
      </c>
      <c r="G84" s="51">
        <v>80</v>
      </c>
      <c r="H84" s="51" t="str">
        <f t="shared" si="7"/>
        <v>Tốt</v>
      </c>
      <c r="I84" s="117">
        <f t="shared" si="8"/>
        <v>80</v>
      </c>
      <c r="J84" s="51" t="str">
        <f t="shared" si="9"/>
        <v>Tốt</v>
      </c>
      <c r="K84" s="51" t="s">
        <v>61</v>
      </c>
      <c r="L84" s="217"/>
      <c r="M84" s="109" t="s">
        <v>60</v>
      </c>
    </row>
    <row r="85" spans="1:13" s="16" customFormat="1" ht="18" customHeight="1" x14ac:dyDescent="0.25">
      <c r="A85" s="130">
        <v>77</v>
      </c>
      <c r="B85" s="51">
        <v>15</v>
      </c>
      <c r="C85" s="168" t="s">
        <v>762</v>
      </c>
      <c r="D85" s="51">
        <v>1605210215</v>
      </c>
      <c r="E85" s="51">
        <v>80</v>
      </c>
      <c r="F85" s="51" t="str">
        <f t="shared" si="10"/>
        <v>Tốt</v>
      </c>
      <c r="G85" s="51">
        <v>80</v>
      </c>
      <c r="H85" s="51" t="str">
        <f t="shared" si="7"/>
        <v>Tốt</v>
      </c>
      <c r="I85" s="117">
        <f t="shared" si="8"/>
        <v>80</v>
      </c>
      <c r="J85" s="51" t="str">
        <f t="shared" si="9"/>
        <v>Tốt</v>
      </c>
      <c r="K85" s="51" t="s">
        <v>61</v>
      </c>
      <c r="L85" s="217"/>
      <c r="M85" s="109" t="s">
        <v>60</v>
      </c>
    </row>
    <row r="86" spans="1:13" s="16" customFormat="1" ht="18" customHeight="1" x14ac:dyDescent="0.25">
      <c r="A86" s="130">
        <v>78</v>
      </c>
      <c r="B86" s="51">
        <v>16</v>
      </c>
      <c r="C86" s="168" t="s">
        <v>2045</v>
      </c>
      <c r="D86" s="51">
        <v>1605210246</v>
      </c>
      <c r="E86" s="51">
        <v>70</v>
      </c>
      <c r="F86" s="51" t="str">
        <f t="shared" si="10"/>
        <v>Khá</v>
      </c>
      <c r="G86" s="51">
        <v>80</v>
      </c>
      <c r="H86" s="51" t="str">
        <f t="shared" si="7"/>
        <v>Tốt</v>
      </c>
      <c r="I86" s="117">
        <f t="shared" si="8"/>
        <v>75</v>
      </c>
      <c r="J86" s="51" t="str">
        <f t="shared" si="9"/>
        <v>Khá</v>
      </c>
      <c r="K86" s="51" t="s">
        <v>61</v>
      </c>
      <c r="L86" s="217"/>
      <c r="M86" s="109" t="s">
        <v>60</v>
      </c>
    </row>
    <row r="87" spans="1:13" s="16" customFormat="1" ht="18" customHeight="1" x14ac:dyDescent="0.25">
      <c r="A87" s="130">
        <v>79</v>
      </c>
      <c r="B87" s="51">
        <v>17</v>
      </c>
      <c r="C87" s="168" t="s">
        <v>2046</v>
      </c>
      <c r="D87" s="51">
        <v>1605210018</v>
      </c>
      <c r="E87" s="51">
        <v>80</v>
      </c>
      <c r="F87" s="51" t="str">
        <f t="shared" si="10"/>
        <v>Tốt</v>
      </c>
      <c r="G87" s="51">
        <v>80</v>
      </c>
      <c r="H87" s="51" t="str">
        <f t="shared" si="7"/>
        <v>Tốt</v>
      </c>
      <c r="I87" s="117">
        <f t="shared" si="8"/>
        <v>80</v>
      </c>
      <c r="J87" s="51" t="str">
        <f t="shared" si="9"/>
        <v>Tốt</v>
      </c>
      <c r="K87" s="51" t="s">
        <v>61</v>
      </c>
      <c r="L87" s="217"/>
      <c r="M87" s="109" t="s">
        <v>60</v>
      </c>
    </row>
    <row r="88" spans="1:13" s="16" customFormat="1" ht="18" customHeight="1" x14ac:dyDescent="0.25">
      <c r="A88" s="130">
        <v>80</v>
      </c>
      <c r="B88" s="51">
        <v>18</v>
      </c>
      <c r="C88" s="168" t="s">
        <v>109</v>
      </c>
      <c r="D88" s="51">
        <v>1605210214</v>
      </c>
      <c r="E88" s="51">
        <v>80</v>
      </c>
      <c r="F88" s="51" t="str">
        <f t="shared" si="10"/>
        <v>Tốt</v>
      </c>
      <c r="G88" s="51">
        <v>80</v>
      </c>
      <c r="H88" s="51" t="str">
        <f t="shared" si="7"/>
        <v>Tốt</v>
      </c>
      <c r="I88" s="117">
        <f t="shared" si="8"/>
        <v>80</v>
      </c>
      <c r="J88" s="51" t="str">
        <f t="shared" si="9"/>
        <v>Tốt</v>
      </c>
      <c r="K88" s="51" t="s">
        <v>61</v>
      </c>
      <c r="L88" s="217"/>
      <c r="M88" s="109" t="s">
        <v>60</v>
      </c>
    </row>
    <row r="89" spans="1:13" s="16" customFormat="1" ht="18" customHeight="1" x14ac:dyDescent="0.25">
      <c r="A89" s="130">
        <v>81</v>
      </c>
      <c r="B89" s="51">
        <v>19</v>
      </c>
      <c r="C89" s="170" t="s">
        <v>2047</v>
      </c>
      <c r="D89" s="51">
        <v>1605210223</v>
      </c>
      <c r="E89" s="51">
        <v>85</v>
      </c>
      <c r="F89" s="51" t="str">
        <f t="shared" si="10"/>
        <v>Tốt</v>
      </c>
      <c r="G89" s="51">
        <v>80</v>
      </c>
      <c r="H89" s="51" t="str">
        <f t="shared" si="7"/>
        <v>Tốt</v>
      </c>
      <c r="I89" s="117">
        <f t="shared" si="8"/>
        <v>82.5</v>
      </c>
      <c r="J89" s="51" t="str">
        <f t="shared" si="9"/>
        <v>Tốt</v>
      </c>
      <c r="K89" s="51" t="s">
        <v>61</v>
      </c>
      <c r="L89" s="217"/>
      <c r="M89" s="109" t="s">
        <v>60</v>
      </c>
    </row>
    <row r="90" spans="1:13" s="16" customFormat="1" ht="18" customHeight="1" x14ac:dyDescent="0.25">
      <c r="A90" s="130">
        <v>82</v>
      </c>
      <c r="B90" s="51">
        <v>20</v>
      </c>
      <c r="C90" s="168" t="s">
        <v>2048</v>
      </c>
      <c r="D90" s="51">
        <v>1605210270</v>
      </c>
      <c r="E90" s="51">
        <v>75</v>
      </c>
      <c r="F90" s="51" t="str">
        <f t="shared" si="10"/>
        <v>Khá</v>
      </c>
      <c r="G90" s="51">
        <v>70</v>
      </c>
      <c r="H90" s="51" t="str">
        <f t="shared" si="7"/>
        <v>Khá</v>
      </c>
      <c r="I90" s="117">
        <f t="shared" si="8"/>
        <v>72.5</v>
      </c>
      <c r="J90" s="51" t="str">
        <f t="shared" si="9"/>
        <v>Khá</v>
      </c>
      <c r="K90" s="51" t="s">
        <v>61</v>
      </c>
      <c r="L90" s="217"/>
      <c r="M90" s="109" t="s">
        <v>60</v>
      </c>
    </row>
    <row r="91" spans="1:13" s="16" customFormat="1" ht="18" customHeight="1" x14ac:dyDescent="0.25">
      <c r="A91" s="130">
        <v>83</v>
      </c>
      <c r="B91" s="51">
        <v>21</v>
      </c>
      <c r="C91" s="168" t="s">
        <v>2049</v>
      </c>
      <c r="D91" s="51">
        <v>1605210220</v>
      </c>
      <c r="E91" s="51">
        <v>80</v>
      </c>
      <c r="F91" s="51" t="str">
        <f t="shared" si="10"/>
        <v>Tốt</v>
      </c>
      <c r="G91" s="51">
        <v>80</v>
      </c>
      <c r="H91" s="51" t="str">
        <f t="shared" si="7"/>
        <v>Tốt</v>
      </c>
      <c r="I91" s="117">
        <f t="shared" si="8"/>
        <v>80</v>
      </c>
      <c r="J91" s="51" t="str">
        <f t="shared" si="9"/>
        <v>Tốt</v>
      </c>
      <c r="K91" s="51" t="s">
        <v>61</v>
      </c>
      <c r="L91" s="217"/>
      <c r="M91" s="109" t="s">
        <v>60</v>
      </c>
    </row>
    <row r="92" spans="1:13" s="16" customFormat="1" ht="18" customHeight="1" x14ac:dyDescent="0.25">
      <c r="A92" s="130">
        <v>84</v>
      </c>
      <c r="B92" s="51">
        <v>22</v>
      </c>
      <c r="C92" s="168" t="s">
        <v>2050</v>
      </c>
      <c r="D92" s="51">
        <v>1605210199</v>
      </c>
      <c r="E92" s="51">
        <v>85</v>
      </c>
      <c r="F92" s="51" t="str">
        <f t="shared" si="10"/>
        <v>Tốt</v>
      </c>
      <c r="G92" s="51">
        <v>80</v>
      </c>
      <c r="H92" s="51" t="str">
        <f t="shared" si="7"/>
        <v>Tốt</v>
      </c>
      <c r="I92" s="117">
        <f t="shared" si="8"/>
        <v>82.5</v>
      </c>
      <c r="J92" s="51" t="str">
        <f t="shared" si="9"/>
        <v>Tốt</v>
      </c>
      <c r="K92" s="51" t="s">
        <v>61</v>
      </c>
      <c r="L92" s="217"/>
      <c r="M92" s="109" t="s">
        <v>60</v>
      </c>
    </row>
    <row r="93" spans="1:13" s="16" customFormat="1" ht="18" customHeight="1" x14ac:dyDescent="0.25">
      <c r="A93" s="130">
        <v>85</v>
      </c>
      <c r="B93" s="51">
        <v>23</v>
      </c>
      <c r="C93" s="168" t="s">
        <v>155</v>
      </c>
      <c r="D93" s="51">
        <v>1605210253</v>
      </c>
      <c r="E93" s="51">
        <v>85</v>
      </c>
      <c r="F93" s="51" t="str">
        <f t="shared" si="10"/>
        <v>Tốt</v>
      </c>
      <c r="G93" s="51">
        <v>80</v>
      </c>
      <c r="H93" s="51" t="str">
        <f t="shared" si="7"/>
        <v>Tốt</v>
      </c>
      <c r="I93" s="117">
        <f t="shared" si="8"/>
        <v>82.5</v>
      </c>
      <c r="J93" s="51" t="str">
        <f t="shared" si="9"/>
        <v>Tốt</v>
      </c>
      <c r="K93" s="51" t="s">
        <v>61</v>
      </c>
      <c r="L93" s="217"/>
      <c r="M93" s="109" t="s">
        <v>60</v>
      </c>
    </row>
    <row r="94" spans="1:13" s="16" customFormat="1" ht="18" customHeight="1" x14ac:dyDescent="0.25">
      <c r="A94" s="130">
        <v>86</v>
      </c>
      <c r="B94" s="51">
        <v>24</v>
      </c>
      <c r="C94" s="170" t="s">
        <v>2051</v>
      </c>
      <c r="D94" s="51">
        <v>1605210075</v>
      </c>
      <c r="E94" s="51">
        <v>80</v>
      </c>
      <c r="F94" s="51" t="str">
        <f t="shared" si="10"/>
        <v>Tốt</v>
      </c>
      <c r="G94" s="51">
        <v>80</v>
      </c>
      <c r="H94" s="51" t="str">
        <f t="shared" si="7"/>
        <v>Tốt</v>
      </c>
      <c r="I94" s="117">
        <f t="shared" si="8"/>
        <v>80</v>
      </c>
      <c r="J94" s="51" t="str">
        <f t="shared" si="9"/>
        <v>Tốt</v>
      </c>
      <c r="K94" s="51" t="s">
        <v>61</v>
      </c>
      <c r="L94" s="217"/>
      <c r="M94" s="109" t="s">
        <v>60</v>
      </c>
    </row>
    <row r="95" spans="1:13" s="16" customFormat="1" ht="18" customHeight="1" x14ac:dyDescent="0.25">
      <c r="A95" s="130">
        <v>87</v>
      </c>
      <c r="B95" s="51">
        <v>25</v>
      </c>
      <c r="C95" s="168" t="s">
        <v>116</v>
      </c>
      <c r="D95" s="51">
        <v>1605210773</v>
      </c>
      <c r="E95" s="51">
        <v>85</v>
      </c>
      <c r="F95" s="51" t="str">
        <f t="shared" si="10"/>
        <v>Tốt</v>
      </c>
      <c r="G95" s="51">
        <v>80</v>
      </c>
      <c r="H95" s="51" t="str">
        <f t="shared" si="7"/>
        <v>Tốt</v>
      </c>
      <c r="I95" s="117">
        <f t="shared" si="8"/>
        <v>82.5</v>
      </c>
      <c r="J95" s="51" t="str">
        <f t="shared" si="9"/>
        <v>Tốt</v>
      </c>
      <c r="K95" s="51" t="s">
        <v>61</v>
      </c>
      <c r="L95" s="217"/>
      <c r="M95" s="109" t="s">
        <v>60</v>
      </c>
    </row>
    <row r="96" spans="1:13" s="16" customFormat="1" ht="18" customHeight="1" x14ac:dyDescent="0.25">
      <c r="A96" s="130">
        <v>88</v>
      </c>
      <c r="B96" s="51">
        <v>26</v>
      </c>
      <c r="C96" s="168" t="s">
        <v>2052</v>
      </c>
      <c r="D96" s="51">
        <v>1605210241</v>
      </c>
      <c r="E96" s="51">
        <v>85</v>
      </c>
      <c r="F96" s="51" t="str">
        <f t="shared" si="10"/>
        <v>Tốt</v>
      </c>
      <c r="G96" s="51">
        <v>80</v>
      </c>
      <c r="H96" s="51" t="str">
        <f t="shared" si="7"/>
        <v>Tốt</v>
      </c>
      <c r="I96" s="117">
        <f t="shared" si="8"/>
        <v>82.5</v>
      </c>
      <c r="J96" s="51" t="str">
        <f t="shared" si="9"/>
        <v>Tốt</v>
      </c>
      <c r="K96" s="51" t="s">
        <v>61</v>
      </c>
      <c r="L96" s="217"/>
      <c r="M96" s="109" t="s">
        <v>60</v>
      </c>
    </row>
    <row r="97" spans="1:13" s="16" customFormat="1" ht="18" customHeight="1" x14ac:dyDescent="0.25">
      <c r="A97" s="130">
        <v>89</v>
      </c>
      <c r="B97" s="51">
        <v>27</v>
      </c>
      <c r="C97" s="168" t="s">
        <v>93</v>
      </c>
      <c r="D97" s="51">
        <v>1605210254</v>
      </c>
      <c r="E97" s="51">
        <v>80</v>
      </c>
      <c r="F97" s="51" t="str">
        <f t="shared" si="10"/>
        <v>Tốt</v>
      </c>
      <c r="G97" s="51">
        <v>80</v>
      </c>
      <c r="H97" s="51" t="str">
        <f t="shared" si="7"/>
        <v>Tốt</v>
      </c>
      <c r="I97" s="117">
        <f t="shared" si="8"/>
        <v>80</v>
      </c>
      <c r="J97" s="51" t="str">
        <f t="shared" si="9"/>
        <v>Tốt</v>
      </c>
      <c r="K97" s="51" t="s">
        <v>61</v>
      </c>
      <c r="L97" s="217"/>
      <c r="M97" s="109" t="s">
        <v>60</v>
      </c>
    </row>
    <row r="98" spans="1:13" s="16" customFormat="1" ht="18" customHeight="1" x14ac:dyDescent="0.25">
      <c r="A98" s="130">
        <v>90</v>
      </c>
      <c r="B98" s="51">
        <v>28</v>
      </c>
      <c r="C98" s="168" t="s">
        <v>2053</v>
      </c>
      <c r="D98" s="51">
        <v>1605210236</v>
      </c>
      <c r="E98" s="51">
        <v>75</v>
      </c>
      <c r="F98" s="51" t="str">
        <f t="shared" si="10"/>
        <v>Khá</v>
      </c>
      <c r="G98" s="51">
        <v>70</v>
      </c>
      <c r="H98" s="51" t="str">
        <f t="shared" si="7"/>
        <v>Khá</v>
      </c>
      <c r="I98" s="117">
        <f t="shared" si="8"/>
        <v>72.5</v>
      </c>
      <c r="J98" s="51" t="str">
        <f t="shared" si="9"/>
        <v>Khá</v>
      </c>
      <c r="K98" s="51" t="s">
        <v>61</v>
      </c>
      <c r="L98" s="217"/>
      <c r="M98" s="109" t="s">
        <v>60</v>
      </c>
    </row>
    <row r="99" spans="1:13" s="16" customFormat="1" ht="18" customHeight="1" x14ac:dyDescent="0.25">
      <c r="A99" s="130">
        <v>91</v>
      </c>
      <c r="B99" s="51">
        <v>29</v>
      </c>
      <c r="C99" s="168" t="s">
        <v>236</v>
      </c>
      <c r="D99" s="51">
        <v>1605210293</v>
      </c>
      <c r="E99" s="51">
        <v>80</v>
      </c>
      <c r="F99" s="51" t="str">
        <f t="shared" si="10"/>
        <v>Tốt</v>
      </c>
      <c r="G99" s="51">
        <v>80</v>
      </c>
      <c r="H99" s="51" t="str">
        <f t="shared" si="7"/>
        <v>Tốt</v>
      </c>
      <c r="I99" s="117">
        <f t="shared" si="8"/>
        <v>80</v>
      </c>
      <c r="J99" s="51" t="str">
        <f t="shared" si="9"/>
        <v>Tốt</v>
      </c>
      <c r="K99" s="51" t="s">
        <v>61</v>
      </c>
      <c r="L99" s="217"/>
      <c r="M99" s="109" t="s">
        <v>60</v>
      </c>
    </row>
    <row r="100" spans="1:13" s="16" customFormat="1" ht="18" customHeight="1" x14ac:dyDescent="0.25">
      <c r="A100" s="130">
        <v>92</v>
      </c>
      <c r="B100" s="51">
        <v>30</v>
      </c>
      <c r="C100" s="168" t="s">
        <v>2054</v>
      </c>
      <c r="D100" s="51">
        <v>1605210198</v>
      </c>
      <c r="E100" s="51">
        <v>85</v>
      </c>
      <c r="F100" s="51" t="str">
        <f t="shared" si="10"/>
        <v>Tốt</v>
      </c>
      <c r="G100" s="51">
        <v>80</v>
      </c>
      <c r="H100" s="51" t="str">
        <f t="shared" si="7"/>
        <v>Tốt</v>
      </c>
      <c r="I100" s="117">
        <f t="shared" si="8"/>
        <v>82.5</v>
      </c>
      <c r="J100" s="51" t="str">
        <f t="shared" si="9"/>
        <v>Tốt</v>
      </c>
      <c r="K100" s="51" t="s">
        <v>61</v>
      </c>
      <c r="L100" s="217"/>
      <c r="M100" s="109" t="s">
        <v>60</v>
      </c>
    </row>
    <row r="101" spans="1:13" s="16" customFormat="1" ht="18" customHeight="1" x14ac:dyDescent="0.25">
      <c r="A101" s="130">
        <v>93</v>
      </c>
      <c r="B101" s="51">
        <v>31</v>
      </c>
      <c r="C101" s="168" t="s">
        <v>2055</v>
      </c>
      <c r="D101" s="51">
        <v>1605210211</v>
      </c>
      <c r="E101" s="51">
        <v>75</v>
      </c>
      <c r="F101" s="51" t="str">
        <f t="shared" si="10"/>
        <v>Khá</v>
      </c>
      <c r="G101" s="51">
        <v>70</v>
      </c>
      <c r="H101" s="51" t="str">
        <f t="shared" si="7"/>
        <v>Khá</v>
      </c>
      <c r="I101" s="117">
        <f t="shared" si="8"/>
        <v>72.5</v>
      </c>
      <c r="J101" s="51" t="str">
        <f t="shared" si="9"/>
        <v>Khá</v>
      </c>
      <c r="K101" s="51" t="s">
        <v>61</v>
      </c>
      <c r="L101" s="217"/>
      <c r="M101" s="109" t="s">
        <v>60</v>
      </c>
    </row>
    <row r="102" spans="1:13" s="16" customFormat="1" ht="18" customHeight="1" x14ac:dyDescent="0.25">
      <c r="A102" s="130">
        <v>94</v>
      </c>
      <c r="B102" s="51">
        <v>32</v>
      </c>
      <c r="C102" s="170" t="s">
        <v>2056</v>
      </c>
      <c r="D102" s="51">
        <v>1605210210</v>
      </c>
      <c r="E102" s="51">
        <v>75</v>
      </c>
      <c r="F102" s="51" t="str">
        <f t="shared" si="10"/>
        <v>Khá</v>
      </c>
      <c r="G102" s="51">
        <v>70</v>
      </c>
      <c r="H102" s="51" t="str">
        <f t="shared" si="7"/>
        <v>Khá</v>
      </c>
      <c r="I102" s="117">
        <f t="shared" si="8"/>
        <v>72.5</v>
      </c>
      <c r="J102" s="51" t="str">
        <f t="shared" si="9"/>
        <v>Khá</v>
      </c>
      <c r="K102" s="51" t="s">
        <v>61</v>
      </c>
      <c r="L102" s="217"/>
      <c r="M102" s="109" t="s">
        <v>60</v>
      </c>
    </row>
    <row r="103" spans="1:13" s="16" customFormat="1" ht="18" customHeight="1" x14ac:dyDescent="0.25">
      <c r="A103" s="130">
        <v>95</v>
      </c>
      <c r="B103" s="51">
        <v>33</v>
      </c>
      <c r="C103" s="168" t="s">
        <v>2057</v>
      </c>
      <c r="D103" s="51">
        <v>1605210202</v>
      </c>
      <c r="E103" s="51">
        <v>80</v>
      </c>
      <c r="F103" s="51" t="str">
        <f t="shared" si="10"/>
        <v>Tốt</v>
      </c>
      <c r="G103" s="51">
        <v>80</v>
      </c>
      <c r="H103" s="51" t="str">
        <f t="shared" si="7"/>
        <v>Tốt</v>
      </c>
      <c r="I103" s="117">
        <f t="shared" si="8"/>
        <v>80</v>
      </c>
      <c r="J103" s="51" t="str">
        <f t="shared" si="9"/>
        <v>Tốt</v>
      </c>
      <c r="K103" s="51" t="s">
        <v>61</v>
      </c>
      <c r="L103" s="217"/>
      <c r="M103" s="109" t="s">
        <v>60</v>
      </c>
    </row>
    <row r="104" spans="1:13" s="16" customFormat="1" ht="18" customHeight="1" x14ac:dyDescent="0.25">
      <c r="A104" s="130">
        <v>96</v>
      </c>
      <c r="B104" s="51">
        <v>34</v>
      </c>
      <c r="C104" s="168" t="s">
        <v>2058</v>
      </c>
      <c r="D104" s="51">
        <v>1605210225</v>
      </c>
      <c r="E104" s="51">
        <v>75</v>
      </c>
      <c r="F104" s="51" t="str">
        <f t="shared" si="10"/>
        <v>Khá</v>
      </c>
      <c r="G104" s="51">
        <v>80</v>
      </c>
      <c r="H104" s="51" t="str">
        <f t="shared" si="7"/>
        <v>Tốt</v>
      </c>
      <c r="I104" s="117">
        <f t="shared" si="8"/>
        <v>77.5</v>
      </c>
      <c r="J104" s="51" t="str">
        <f t="shared" si="9"/>
        <v>Khá</v>
      </c>
      <c r="K104" s="51" t="s">
        <v>61</v>
      </c>
      <c r="L104" s="217"/>
      <c r="M104" s="109" t="s">
        <v>60</v>
      </c>
    </row>
    <row r="105" spans="1:13" s="16" customFormat="1" ht="18" customHeight="1" x14ac:dyDescent="0.25">
      <c r="A105" s="130">
        <v>97</v>
      </c>
      <c r="B105" s="51">
        <v>35</v>
      </c>
      <c r="C105" s="170" t="s">
        <v>2059</v>
      </c>
      <c r="D105" s="51">
        <v>1605210245</v>
      </c>
      <c r="E105" s="51">
        <v>80</v>
      </c>
      <c r="F105" s="51" t="str">
        <f t="shared" si="10"/>
        <v>Tốt</v>
      </c>
      <c r="G105" s="51">
        <v>70</v>
      </c>
      <c r="H105" s="51" t="str">
        <f t="shared" si="7"/>
        <v>Khá</v>
      </c>
      <c r="I105" s="117">
        <f t="shared" si="8"/>
        <v>75</v>
      </c>
      <c r="J105" s="51" t="str">
        <f t="shared" si="9"/>
        <v>Khá</v>
      </c>
      <c r="K105" s="51" t="s">
        <v>61</v>
      </c>
      <c r="L105" s="217"/>
      <c r="M105" s="109" t="s">
        <v>60</v>
      </c>
    </row>
    <row r="106" spans="1:13" s="16" customFormat="1" ht="18" customHeight="1" x14ac:dyDescent="0.25">
      <c r="A106" s="130">
        <v>98</v>
      </c>
      <c r="B106" s="51">
        <v>36</v>
      </c>
      <c r="C106" s="168" t="s">
        <v>2060</v>
      </c>
      <c r="D106" s="51">
        <v>1605210219</v>
      </c>
      <c r="E106" s="51">
        <v>80</v>
      </c>
      <c r="F106" s="51" t="str">
        <f t="shared" si="10"/>
        <v>Tốt</v>
      </c>
      <c r="G106" s="51">
        <v>80</v>
      </c>
      <c r="H106" s="51" t="str">
        <f t="shared" si="7"/>
        <v>Tốt</v>
      </c>
      <c r="I106" s="117">
        <f t="shared" si="8"/>
        <v>80</v>
      </c>
      <c r="J106" s="51" t="str">
        <f t="shared" si="9"/>
        <v>Tốt</v>
      </c>
      <c r="K106" s="51" t="s">
        <v>61</v>
      </c>
      <c r="L106" s="217"/>
      <c r="M106" s="109" t="s">
        <v>60</v>
      </c>
    </row>
    <row r="107" spans="1:13" s="16" customFormat="1" ht="18" customHeight="1" x14ac:dyDescent="0.25">
      <c r="A107" s="130">
        <v>99</v>
      </c>
      <c r="B107" s="51">
        <v>37</v>
      </c>
      <c r="C107" s="168" t="s">
        <v>2061</v>
      </c>
      <c r="D107" s="51">
        <v>1605210233</v>
      </c>
      <c r="E107" s="51">
        <v>85</v>
      </c>
      <c r="F107" s="51" t="str">
        <f t="shared" si="10"/>
        <v>Tốt</v>
      </c>
      <c r="G107" s="51">
        <v>80</v>
      </c>
      <c r="H107" s="51" t="str">
        <f t="shared" si="7"/>
        <v>Tốt</v>
      </c>
      <c r="I107" s="117">
        <f t="shared" si="8"/>
        <v>82.5</v>
      </c>
      <c r="J107" s="51" t="str">
        <f t="shared" si="9"/>
        <v>Tốt</v>
      </c>
      <c r="K107" s="51" t="s">
        <v>61</v>
      </c>
      <c r="L107" s="217"/>
      <c r="M107" s="109" t="s">
        <v>60</v>
      </c>
    </row>
    <row r="108" spans="1:13" s="16" customFormat="1" ht="18" customHeight="1" x14ac:dyDescent="0.25">
      <c r="A108" s="130">
        <v>100</v>
      </c>
      <c r="B108" s="51">
        <v>38</v>
      </c>
      <c r="C108" s="168" t="s">
        <v>2062</v>
      </c>
      <c r="D108" s="51">
        <v>1605210252</v>
      </c>
      <c r="E108" s="51">
        <v>80</v>
      </c>
      <c r="F108" s="51" t="str">
        <f t="shared" si="10"/>
        <v>Tốt</v>
      </c>
      <c r="G108" s="51">
        <v>80</v>
      </c>
      <c r="H108" s="51" t="str">
        <f t="shared" si="7"/>
        <v>Tốt</v>
      </c>
      <c r="I108" s="117">
        <f t="shared" si="8"/>
        <v>80</v>
      </c>
      <c r="J108" s="51" t="str">
        <f t="shared" si="9"/>
        <v>Tốt</v>
      </c>
      <c r="K108" s="51" t="s">
        <v>61</v>
      </c>
      <c r="L108" s="217"/>
      <c r="M108" s="109" t="s">
        <v>60</v>
      </c>
    </row>
    <row r="109" spans="1:13" s="16" customFormat="1" ht="18" customHeight="1" x14ac:dyDescent="0.25">
      <c r="A109" s="130">
        <v>101</v>
      </c>
      <c r="B109" s="51">
        <v>1</v>
      </c>
      <c r="C109" s="171" t="s">
        <v>2063</v>
      </c>
      <c r="D109" s="51">
        <v>1605210080</v>
      </c>
      <c r="E109" s="51">
        <v>77</v>
      </c>
      <c r="F109" s="51" t="str">
        <f t="shared" si="10"/>
        <v>Khá</v>
      </c>
      <c r="G109" s="51">
        <v>81</v>
      </c>
      <c r="H109" s="51" t="str">
        <f t="shared" si="7"/>
        <v>Tốt</v>
      </c>
      <c r="I109" s="117">
        <f t="shared" si="8"/>
        <v>79</v>
      </c>
      <c r="J109" s="51" t="str">
        <f t="shared" si="9"/>
        <v>Khá</v>
      </c>
      <c r="K109" s="142" t="s">
        <v>133</v>
      </c>
      <c r="L109" s="218"/>
      <c r="M109" s="101" t="s">
        <v>82</v>
      </c>
    </row>
    <row r="110" spans="1:13" s="16" customFormat="1" ht="18" customHeight="1" x14ac:dyDescent="0.25">
      <c r="A110" s="130">
        <v>102</v>
      </c>
      <c r="B110" s="51">
        <v>2</v>
      </c>
      <c r="C110" s="168" t="s">
        <v>2064</v>
      </c>
      <c r="D110" s="51">
        <v>1605210296</v>
      </c>
      <c r="E110" s="51">
        <v>85</v>
      </c>
      <c r="F110" s="51" t="str">
        <f t="shared" si="10"/>
        <v>Tốt</v>
      </c>
      <c r="G110" s="51">
        <v>85</v>
      </c>
      <c r="H110" s="51" t="str">
        <f t="shared" si="7"/>
        <v>Tốt</v>
      </c>
      <c r="I110" s="117">
        <f t="shared" si="8"/>
        <v>85</v>
      </c>
      <c r="J110" s="51" t="str">
        <f t="shared" si="9"/>
        <v>Tốt</v>
      </c>
      <c r="K110" s="142" t="s">
        <v>133</v>
      </c>
      <c r="L110" s="218"/>
      <c r="M110" s="101" t="s">
        <v>82</v>
      </c>
    </row>
    <row r="111" spans="1:13" s="16" customFormat="1" ht="18" customHeight="1" x14ac:dyDescent="0.25">
      <c r="A111" s="130">
        <v>103</v>
      </c>
      <c r="B111" s="51">
        <v>3</v>
      </c>
      <c r="C111" s="168" t="s">
        <v>2065</v>
      </c>
      <c r="D111" s="51">
        <v>1605210275</v>
      </c>
      <c r="E111" s="51">
        <v>88</v>
      </c>
      <c r="F111" s="51" t="str">
        <f t="shared" si="10"/>
        <v>Tốt</v>
      </c>
      <c r="G111" s="51">
        <v>81</v>
      </c>
      <c r="H111" s="51" t="str">
        <f t="shared" si="7"/>
        <v>Tốt</v>
      </c>
      <c r="I111" s="117">
        <f t="shared" si="8"/>
        <v>84.5</v>
      </c>
      <c r="J111" s="51" t="str">
        <f t="shared" si="9"/>
        <v>Tốt</v>
      </c>
      <c r="K111" s="142" t="s">
        <v>133</v>
      </c>
      <c r="L111" s="218"/>
      <c r="M111" s="101" t="s">
        <v>82</v>
      </c>
    </row>
    <row r="112" spans="1:13" s="16" customFormat="1" ht="18" customHeight="1" x14ac:dyDescent="0.25">
      <c r="A112" s="130">
        <v>104</v>
      </c>
      <c r="B112" s="172">
        <v>4</v>
      </c>
      <c r="C112" s="173" t="s">
        <v>2066</v>
      </c>
      <c r="D112" s="174">
        <v>1605210333</v>
      </c>
      <c r="E112" s="174">
        <v>80</v>
      </c>
      <c r="F112" s="51" t="str">
        <f t="shared" si="10"/>
        <v>Tốt</v>
      </c>
      <c r="G112" s="51">
        <v>81</v>
      </c>
      <c r="H112" s="51" t="str">
        <f t="shared" ref="H112:H159" si="11">IF(G112&gt;=90,"Xuất sắc",IF(AND(G112&lt;90,G112&gt;=80),"Tốt",IF(AND(G112&lt;80,G112&gt;=65),"Khá",IF(AND(G112&lt;65,G112&gt;=50),"Trung bình",IF(AND(G112&lt;50,G112&gt;=35),"Yếu",IF(AND(G112&lt;35,G112&gt;=1),"Kém",IF(AND(G112&lt;1),"Không xếp loại")))))))</f>
        <v>Tốt</v>
      </c>
      <c r="I112" s="117">
        <f t="shared" ref="I112:I159" si="12">(E112+G112)/2</f>
        <v>80.5</v>
      </c>
      <c r="J112" s="51" t="str">
        <f t="shared" ref="J112:J159" si="13">IF(I112&gt;=90,"Xuất sắc",IF(AND(I112&lt;90,I112&gt;=80),"Tốt",IF(AND(I112&lt;80,I112&gt;=65),"Khá",IF(AND(I112&lt;65,I112&gt;=50),"Trung bình",IF(AND(I112&lt;50,I112&gt;=35),"Yếu",IF(AND(I112&lt;35,I112&gt;=1),"Kém",IF(AND(I112&lt;1),"Không xếp loại")))))))</f>
        <v>Tốt</v>
      </c>
      <c r="K112" s="142" t="s">
        <v>133</v>
      </c>
      <c r="L112" s="218"/>
      <c r="M112" s="101" t="s">
        <v>82</v>
      </c>
    </row>
    <row r="113" spans="1:13" s="16" customFormat="1" ht="18" customHeight="1" x14ac:dyDescent="0.25">
      <c r="A113" s="130">
        <v>105</v>
      </c>
      <c r="B113" s="51">
        <v>5</v>
      </c>
      <c r="C113" s="173" t="s">
        <v>2067</v>
      </c>
      <c r="D113" s="174">
        <v>1605210182</v>
      </c>
      <c r="E113" s="174">
        <v>82</v>
      </c>
      <c r="F113" s="51" t="str">
        <f t="shared" si="10"/>
        <v>Tốt</v>
      </c>
      <c r="G113" s="51">
        <v>85</v>
      </c>
      <c r="H113" s="51" t="str">
        <f t="shared" si="11"/>
        <v>Tốt</v>
      </c>
      <c r="I113" s="117">
        <f t="shared" si="12"/>
        <v>83.5</v>
      </c>
      <c r="J113" s="51" t="str">
        <f t="shared" si="13"/>
        <v>Tốt</v>
      </c>
      <c r="K113" s="142" t="s">
        <v>133</v>
      </c>
      <c r="L113" s="218"/>
      <c r="M113" s="101" t="s">
        <v>82</v>
      </c>
    </row>
    <row r="114" spans="1:13" s="16" customFormat="1" ht="18" customHeight="1" x14ac:dyDescent="0.25">
      <c r="A114" s="130">
        <v>106</v>
      </c>
      <c r="B114" s="51">
        <v>6</v>
      </c>
      <c r="C114" s="173" t="s">
        <v>2068</v>
      </c>
      <c r="D114" s="174">
        <v>1605210559</v>
      </c>
      <c r="E114" s="174">
        <v>80</v>
      </c>
      <c r="F114" s="51" t="str">
        <f t="shared" si="10"/>
        <v>Tốt</v>
      </c>
      <c r="G114" s="51">
        <v>81</v>
      </c>
      <c r="H114" s="51" t="str">
        <f t="shared" si="11"/>
        <v>Tốt</v>
      </c>
      <c r="I114" s="117">
        <f t="shared" si="12"/>
        <v>80.5</v>
      </c>
      <c r="J114" s="51" t="str">
        <f t="shared" si="13"/>
        <v>Tốt</v>
      </c>
      <c r="K114" s="142" t="s">
        <v>133</v>
      </c>
      <c r="L114" s="218"/>
      <c r="M114" s="101" t="s">
        <v>82</v>
      </c>
    </row>
    <row r="115" spans="1:13" s="16" customFormat="1" ht="18" customHeight="1" x14ac:dyDescent="0.25">
      <c r="A115" s="130">
        <v>107</v>
      </c>
      <c r="B115" s="51">
        <v>7</v>
      </c>
      <c r="C115" s="173" t="s">
        <v>2069</v>
      </c>
      <c r="D115" s="174">
        <v>1605210280</v>
      </c>
      <c r="E115" s="174">
        <v>83</v>
      </c>
      <c r="F115" s="51" t="str">
        <f t="shared" si="10"/>
        <v>Tốt</v>
      </c>
      <c r="G115" s="51">
        <v>85</v>
      </c>
      <c r="H115" s="51" t="str">
        <f t="shared" si="11"/>
        <v>Tốt</v>
      </c>
      <c r="I115" s="117">
        <f t="shared" si="12"/>
        <v>84</v>
      </c>
      <c r="J115" s="51" t="str">
        <f t="shared" si="13"/>
        <v>Tốt</v>
      </c>
      <c r="K115" s="142" t="s">
        <v>133</v>
      </c>
      <c r="L115" s="218"/>
      <c r="M115" s="101" t="s">
        <v>82</v>
      </c>
    </row>
    <row r="116" spans="1:13" s="16" customFormat="1" ht="18" customHeight="1" x14ac:dyDescent="0.25">
      <c r="A116" s="130">
        <v>108</v>
      </c>
      <c r="B116" s="172">
        <v>8</v>
      </c>
      <c r="C116" s="173" t="s">
        <v>2070</v>
      </c>
      <c r="D116" s="174">
        <v>1605210269</v>
      </c>
      <c r="E116" s="174">
        <v>80</v>
      </c>
      <c r="F116" s="51" t="str">
        <f t="shared" si="10"/>
        <v>Tốt</v>
      </c>
      <c r="G116" s="51">
        <v>81</v>
      </c>
      <c r="H116" s="51" t="str">
        <f t="shared" si="11"/>
        <v>Tốt</v>
      </c>
      <c r="I116" s="117">
        <f t="shared" si="12"/>
        <v>80.5</v>
      </c>
      <c r="J116" s="51" t="str">
        <f t="shared" si="13"/>
        <v>Tốt</v>
      </c>
      <c r="K116" s="142" t="s">
        <v>133</v>
      </c>
      <c r="L116" s="218"/>
      <c r="M116" s="101" t="s">
        <v>82</v>
      </c>
    </row>
    <row r="117" spans="1:13" s="16" customFormat="1" ht="18" customHeight="1" x14ac:dyDescent="0.25">
      <c r="A117" s="130">
        <v>109</v>
      </c>
      <c r="B117" s="51">
        <v>9</v>
      </c>
      <c r="C117" s="173" t="s">
        <v>2071</v>
      </c>
      <c r="D117" s="174">
        <v>1605210115</v>
      </c>
      <c r="E117" s="174">
        <v>70</v>
      </c>
      <c r="F117" s="51" t="str">
        <f t="shared" si="10"/>
        <v>Khá</v>
      </c>
      <c r="G117" s="51">
        <v>81</v>
      </c>
      <c r="H117" s="51" t="str">
        <f t="shared" si="11"/>
        <v>Tốt</v>
      </c>
      <c r="I117" s="117">
        <f t="shared" si="12"/>
        <v>75.5</v>
      </c>
      <c r="J117" s="51" t="str">
        <f t="shared" si="13"/>
        <v>Khá</v>
      </c>
      <c r="K117" s="142" t="s">
        <v>133</v>
      </c>
      <c r="L117" s="218"/>
      <c r="M117" s="101" t="s">
        <v>82</v>
      </c>
    </row>
    <row r="118" spans="1:13" s="16" customFormat="1" ht="18" customHeight="1" x14ac:dyDescent="0.25">
      <c r="A118" s="130">
        <v>110</v>
      </c>
      <c r="B118" s="51">
        <v>10</v>
      </c>
      <c r="C118" s="173" t="s">
        <v>2014</v>
      </c>
      <c r="D118" s="174">
        <v>1605210287</v>
      </c>
      <c r="E118" s="174">
        <v>91</v>
      </c>
      <c r="F118" s="51" t="str">
        <f t="shared" si="10"/>
        <v>Xuất sắc</v>
      </c>
      <c r="G118" s="51">
        <v>91</v>
      </c>
      <c r="H118" s="51" t="str">
        <f t="shared" si="11"/>
        <v>Xuất sắc</v>
      </c>
      <c r="I118" s="117">
        <f t="shared" si="12"/>
        <v>91</v>
      </c>
      <c r="J118" s="51" t="str">
        <f t="shared" si="13"/>
        <v>Xuất sắc</v>
      </c>
      <c r="K118" s="142" t="s">
        <v>133</v>
      </c>
      <c r="L118" s="218"/>
      <c r="M118" s="101" t="s">
        <v>82</v>
      </c>
    </row>
    <row r="119" spans="1:13" s="16" customFormat="1" ht="18" customHeight="1" x14ac:dyDescent="0.25">
      <c r="A119" s="130">
        <v>111</v>
      </c>
      <c r="B119" s="51">
        <v>11</v>
      </c>
      <c r="C119" s="173" t="s">
        <v>2072</v>
      </c>
      <c r="D119" s="174">
        <v>1605210278</v>
      </c>
      <c r="E119" s="174">
        <v>85</v>
      </c>
      <c r="F119" s="51" t="str">
        <f t="shared" si="10"/>
        <v>Tốt</v>
      </c>
      <c r="G119" s="51">
        <v>81</v>
      </c>
      <c r="H119" s="51" t="str">
        <f t="shared" si="11"/>
        <v>Tốt</v>
      </c>
      <c r="I119" s="117">
        <f t="shared" si="12"/>
        <v>83</v>
      </c>
      <c r="J119" s="51" t="str">
        <f t="shared" si="13"/>
        <v>Tốt</v>
      </c>
      <c r="K119" s="142" t="s">
        <v>133</v>
      </c>
      <c r="L119" s="218"/>
      <c r="M119" s="101" t="s">
        <v>82</v>
      </c>
    </row>
    <row r="120" spans="1:13" s="16" customFormat="1" ht="18" customHeight="1" x14ac:dyDescent="0.25">
      <c r="A120" s="130">
        <v>112</v>
      </c>
      <c r="B120" s="172">
        <v>12</v>
      </c>
      <c r="C120" s="173" t="s">
        <v>2073</v>
      </c>
      <c r="D120" s="174">
        <v>1605210302</v>
      </c>
      <c r="E120" s="174">
        <v>85</v>
      </c>
      <c r="F120" s="51" t="str">
        <f t="shared" si="10"/>
        <v>Tốt</v>
      </c>
      <c r="G120" s="51">
        <v>81</v>
      </c>
      <c r="H120" s="51" t="str">
        <f t="shared" si="11"/>
        <v>Tốt</v>
      </c>
      <c r="I120" s="117">
        <f t="shared" si="12"/>
        <v>83</v>
      </c>
      <c r="J120" s="51" t="str">
        <f t="shared" si="13"/>
        <v>Tốt</v>
      </c>
      <c r="K120" s="142" t="s">
        <v>133</v>
      </c>
      <c r="L120" s="218"/>
      <c r="M120" s="101" t="s">
        <v>82</v>
      </c>
    </row>
    <row r="121" spans="1:13" s="16" customFormat="1" ht="18" customHeight="1" x14ac:dyDescent="0.25">
      <c r="A121" s="130">
        <v>113</v>
      </c>
      <c r="B121" s="51">
        <v>13</v>
      </c>
      <c r="C121" s="173" t="s">
        <v>2074</v>
      </c>
      <c r="D121" s="174">
        <v>1605210282</v>
      </c>
      <c r="E121" s="174">
        <v>83</v>
      </c>
      <c r="F121" s="51" t="str">
        <f t="shared" si="10"/>
        <v>Tốt</v>
      </c>
      <c r="G121" s="51">
        <v>81</v>
      </c>
      <c r="H121" s="51" t="str">
        <f t="shared" si="11"/>
        <v>Tốt</v>
      </c>
      <c r="I121" s="117">
        <f t="shared" si="12"/>
        <v>82</v>
      </c>
      <c r="J121" s="51" t="str">
        <f t="shared" si="13"/>
        <v>Tốt</v>
      </c>
      <c r="K121" s="142" t="s">
        <v>133</v>
      </c>
      <c r="L121" s="218"/>
      <c r="M121" s="101" t="s">
        <v>82</v>
      </c>
    </row>
    <row r="122" spans="1:13" s="16" customFormat="1" ht="18" customHeight="1" x14ac:dyDescent="0.25">
      <c r="A122" s="130">
        <v>114</v>
      </c>
      <c r="B122" s="51">
        <v>14</v>
      </c>
      <c r="C122" s="173" t="s">
        <v>2075</v>
      </c>
      <c r="D122" s="174">
        <v>1605210644</v>
      </c>
      <c r="E122" s="174">
        <v>70</v>
      </c>
      <c r="F122" s="51" t="str">
        <f t="shared" si="10"/>
        <v>Khá</v>
      </c>
      <c r="G122" s="51">
        <v>81</v>
      </c>
      <c r="H122" s="51" t="str">
        <f t="shared" si="11"/>
        <v>Tốt</v>
      </c>
      <c r="I122" s="117">
        <f t="shared" si="12"/>
        <v>75.5</v>
      </c>
      <c r="J122" s="51" t="str">
        <f t="shared" si="13"/>
        <v>Khá</v>
      </c>
      <c r="K122" s="142" t="s">
        <v>133</v>
      </c>
      <c r="L122" s="218"/>
      <c r="M122" s="101" t="s">
        <v>82</v>
      </c>
    </row>
    <row r="123" spans="1:13" s="16" customFormat="1" ht="18" customHeight="1" x14ac:dyDescent="0.25">
      <c r="A123" s="130">
        <v>115</v>
      </c>
      <c r="B123" s="51">
        <v>15</v>
      </c>
      <c r="C123" s="173" t="s">
        <v>2076</v>
      </c>
      <c r="D123" s="174">
        <v>1605210560</v>
      </c>
      <c r="E123" s="174">
        <v>87</v>
      </c>
      <c r="F123" s="51" t="str">
        <f t="shared" si="10"/>
        <v>Tốt</v>
      </c>
      <c r="G123" s="51">
        <v>81</v>
      </c>
      <c r="H123" s="51" t="str">
        <f t="shared" si="11"/>
        <v>Tốt</v>
      </c>
      <c r="I123" s="117">
        <f t="shared" si="12"/>
        <v>84</v>
      </c>
      <c r="J123" s="51" t="str">
        <f t="shared" si="13"/>
        <v>Tốt</v>
      </c>
      <c r="K123" s="142" t="s">
        <v>133</v>
      </c>
      <c r="L123" s="218"/>
      <c r="M123" s="101" t="s">
        <v>82</v>
      </c>
    </row>
    <row r="124" spans="1:13" s="16" customFormat="1" ht="18" customHeight="1" x14ac:dyDescent="0.25">
      <c r="A124" s="130">
        <v>116</v>
      </c>
      <c r="B124" s="172">
        <v>16</v>
      </c>
      <c r="C124" s="173" t="s">
        <v>2077</v>
      </c>
      <c r="D124" s="174">
        <v>1605210299</v>
      </c>
      <c r="E124" s="174">
        <v>75</v>
      </c>
      <c r="F124" s="51" t="str">
        <f t="shared" si="10"/>
        <v>Khá</v>
      </c>
      <c r="G124" s="51">
        <v>80</v>
      </c>
      <c r="H124" s="51" t="str">
        <f t="shared" si="11"/>
        <v>Tốt</v>
      </c>
      <c r="I124" s="117">
        <f t="shared" si="12"/>
        <v>77.5</v>
      </c>
      <c r="J124" s="51" t="str">
        <f t="shared" si="13"/>
        <v>Khá</v>
      </c>
      <c r="K124" s="142" t="s">
        <v>133</v>
      </c>
      <c r="L124" s="218"/>
      <c r="M124" s="101" t="s">
        <v>82</v>
      </c>
    </row>
    <row r="125" spans="1:13" s="16" customFormat="1" ht="18" customHeight="1" x14ac:dyDescent="0.25">
      <c r="A125" s="130">
        <v>117</v>
      </c>
      <c r="B125" s="51">
        <v>17</v>
      </c>
      <c r="C125" s="173" t="s">
        <v>2078</v>
      </c>
      <c r="D125" s="174">
        <v>1605210325</v>
      </c>
      <c r="E125" s="174">
        <v>60</v>
      </c>
      <c r="F125" s="51" t="str">
        <f t="shared" si="10"/>
        <v>Trung bình</v>
      </c>
      <c r="G125" s="51">
        <v>80</v>
      </c>
      <c r="H125" s="51" t="str">
        <f t="shared" si="11"/>
        <v>Tốt</v>
      </c>
      <c r="I125" s="117">
        <f t="shared" si="12"/>
        <v>70</v>
      </c>
      <c r="J125" s="51" t="str">
        <f t="shared" si="13"/>
        <v>Khá</v>
      </c>
      <c r="K125" s="142" t="s">
        <v>133</v>
      </c>
      <c r="L125" s="218"/>
      <c r="M125" s="101" t="s">
        <v>82</v>
      </c>
    </row>
    <row r="126" spans="1:13" s="16" customFormat="1" ht="18" customHeight="1" x14ac:dyDescent="0.25">
      <c r="A126" s="130">
        <v>118</v>
      </c>
      <c r="B126" s="51">
        <v>18</v>
      </c>
      <c r="C126" s="173" t="s">
        <v>2079</v>
      </c>
      <c r="D126" s="174">
        <v>1605210301</v>
      </c>
      <c r="E126" s="174">
        <v>76</v>
      </c>
      <c r="F126" s="51" t="str">
        <f t="shared" si="10"/>
        <v>Khá</v>
      </c>
      <c r="G126" s="51">
        <v>81</v>
      </c>
      <c r="H126" s="51" t="str">
        <f t="shared" si="11"/>
        <v>Tốt</v>
      </c>
      <c r="I126" s="117">
        <f t="shared" si="12"/>
        <v>78.5</v>
      </c>
      <c r="J126" s="51" t="str">
        <f t="shared" si="13"/>
        <v>Khá</v>
      </c>
      <c r="K126" s="142" t="s">
        <v>133</v>
      </c>
      <c r="L126" s="218"/>
      <c r="M126" s="101" t="s">
        <v>82</v>
      </c>
    </row>
    <row r="127" spans="1:13" s="16" customFormat="1" ht="18" customHeight="1" x14ac:dyDescent="0.25">
      <c r="A127" s="130">
        <v>119</v>
      </c>
      <c r="B127" s="51">
        <v>19</v>
      </c>
      <c r="C127" s="173" t="s">
        <v>2080</v>
      </c>
      <c r="D127" s="174">
        <v>1605210088</v>
      </c>
      <c r="E127" s="174">
        <v>73</v>
      </c>
      <c r="F127" s="51" t="str">
        <f t="shared" si="10"/>
        <v>Khá</v>
      </c>
      <c r="G127" s="51">
        <v>79</v>
      </c>
      <c r="H127" s="51" t="str">
        <f t="shared" si="11"/>
        <v>Khá</v>
      </c>
      <c r="I127" s="117">
        <f t="shared" si="12"/>
        <v>76</v>
      </c>
      <c r="J127" s="51" t="str">
        <f t="shared" si="13"/>
        <v>Khá</v>
      </c>
      <c r="K127" s="142" t="s">
        <v>133</v>
      </c>
      <c r="L127" s="218"/>
      <c r="M127" s="101" t="s">
        <v>82</v>
      </c>
    </row>
    <row r="128" spans="1:13" s="16" customFormat="1" ht="18" customHeight="1" x14ac:dyDescent="0.25">
      <c r="A128" s="130">
        <v>120</v>
      </c>
      <c r="B128" s="172">
        <v>20</v>
      </c>
      <c r="C128" s="173" t="s">
        <v>2081</v>
      </c>
      <c r="D128" s="174">
        <v>1605210322</v>
      </c>
      <c r="E128" s="174">
        <v>80</v>
      </c>
      <c r="F128" s="51" t="str">
        <f t="shared" si="10"/>
        <v>Tốt</v>
      </c>
      <c r="G128" s="51">
        <v>81</v>
      </c>
      <c r="H128" s="51" t="str">
        <f t="shared" si="11"/>
        <v>Tốt</v>
      </c>
      <c r="I128" s="117">
        <f t="shared" si="12"/>
        <v>80.5</v>
      </c>
      <c r="J128" s="51" t="str">
        <f t="shared" si="13"/>
        <v>Tốt</v>
      </c>
      <c r="K128" s="142" t="s">
        <v>133</v>
      </c>
      <c r="L128" s="218"/>
      <c r="M128" s="101" t="s">
        <v>82</v>
      </c>
    </row>
    <row r="129" spans="1:13" s="16" customFormat="1" ht="18" customHeight="1" x14ac:dyDescent="0.25">
      <c r="A129" s="130">
        <v>121</v>
      </c>
      <c r="B129" s="51">
        <v>21</v>
      </c>
      <c r="C129" s="173" t="s">
        <v>2082</v>
      </c>
      <c r="D129" s="174">
        <v>1605210329</v>
      </c>
      <c r="E129" s="174">
        <v>70</v>
      </c>
      <c r="F129" s="51" t="str">
        <f t="shared" si="10"/>
        <v>Khá</v>
      </c>
      <c r="G129" s="51">
        <v>81</v>
      </c>
      <c r="H129" s="51" t="str">
        <f t="shared" si="11"/>
        <v>Tốt</v>
      </c>
      <c r="I129" s="117">
        <f t="shared" si="12"/>
        <v>75.5</v>
      </c>
      <c r="J129" s="51" t="str">
        <f t="shared" si="13"/>
        <v>Khá</v>
      </c>
      <c r="K129" s="142" t="s">
        <v>133</v>
      </c>
      <c r="L129" s="218"/>
      <c r="M129" s="101" t="s">
        <v>82</v>
      </c>
    </row>
    <row r="130" spans="1:13" s="16" customFormat="1" ht="18" customHeight="1" x14ac:dyDescent="0.25">
      <c r="A130" s="130">
        <v>122</v>
      </c>
      <c r="B130" s="51">
        <v>22</v>
      </c>
      <c r="C130" s="173" t="s">
        <v>2083</v>
      </c>
      <c r="D130" s="174">
        <v>1605210260</v>
      </c>
      <c r="E130" s="174">
        <v>70</v>
      </c>
      <c r="F130" s="51" t="str">
        <f t="shared" si="10"/>
        <v>Khá</v>
      </c>
      <c r="G130" s="51">
        <v>81</v>
      </c>
      <c r="H130" s="51" t="str">
        <f t="shared" si="11"/>
        <v>Tốt</v>
      </c>
      <c r="I130" s="117">
        <f t="shared" si="12"/>
        <v>75.5</v>
      </c>
      <c r="J130" s="51" t="str">
        <f t="shared" si="13"/>
        <v>Khá</v>
      </c>
      <c r="K130" s="142" t="s">
        <v>133</v>
      </c>
      <c r="L130" s="218"/>
      <c r="M130" s="101" t="s">
        <v>82</v>
      </c>
    </row>
    <row r="131" spans="1:13" s="16" customFormat="1" ht="18" customHeight="1" x14ac:dyDescent="0.25">
      <c r="A131" s="130">
        <v>123</v>
      </c>
      <c r="B131" s="51">
        <v>23</v>
      </c>
      <c r="C131" s="173" t="s">
        <v>2084</v>
      </c>
      <c r="D131" s="174">
        <v>1605210297</v>
      </c>
      <c r="E131" s="174">
        <v>88</v>
      </c>
      <c r="F131" s="51" t="str">
        <f t="shared" si="10"/>
        <v>Tốt</v>
      </c>
      <c r="G131" s="51">
        <v>82</v>
      </c>
      <c r="H131" s="51" t="str">
        <f t="shared" si="11"/>
        <v>Tốt</v>
      </c>
      <c r="I131" s="117">
        <f t="shared" si="12"/>
        <v>85</v>
      </c>
      <c r="J131" s="51" t="str">
        <f t="shared" si="13"/>
        <v>Tốt</v>
      </c>
      <c r="K131" s="142" t="s">
        <v>133</v>
      </c>
      <c r="L131" s="218"/>
      <c r="M131" s="101" t="s">
        <v>82</v>
      </c>
    </row>
    <row r="132" spans="1:13" s="16" customFormat="1" ht="18" customHeight="1" x14ac:dyDescent="0.25">
      <c r="A132" s="130">
        <v>124</v>
      </c>
      <c r="B132" s="172">
        <v>24</v>
      </c>
      <c r="C132" s="173" t="s">
        <v>2085</v>
      </c>
      <c r="D132" s="174">
        <v>1605210331</v>
      </c>
      <c r="E132" s="174">
        <v>83</v>
      </c>
      <c r="F132" s="51" t="str">
        <f t="shared" si="10"/>
        <v>Tốt</v>
      </c>
      <c r="G132" s="51">
        <v>81</v>
      </c>
      <c r="H132" s="51" t="str">
        <f t="shared" si="11"/>
        <v>Tốt</v>
      </c>
      <c r="I132" s="117">
        <f t="shared" si="12"/>
        <v>82</v>
      </c>
      <c r="J132" s="51" t="str">
        <f t="shared" si="13"/>
        <v>Tốt</v>
      </c>
      <c r="K132" s="142" t="s">
        <v>133</v>
      </c>
      <c r="L132" s="218"/>
      <c r="M132" s="101" t="s">
        <v>82</v>
      </c>
    </row>
    <row r="133" spans="1:13" s="16" customFormat="1" ht="18" customHeight="1" x14ac:dyDescent="0.25">
      <c r="A133" s="130">
        <v>125</v>
      </c>
      <c r="B133" s="51">
        <v>25</v>
      </c>
      <c r="C133" s="173" t="s">
        <v>2086</v>
      </c>
      <c r="D133" s="174">
        <v>1605210334</v>
      </c>
      <c r="E133" s="174">
        <v>83</v>
      </c>
      <c r="F133" s="51" t="str">
        <f t="shared" si="10"/>
        <v>Tốt</v>
      </c>
      <c r="G133" s="51">
        <v>85</v>
      </c>
      <c r="H133" s="51" t="str">
        <f t="shared" si="11"/>
        <v>Tốt</v>
      </c>
      <c r="I133" s="117">
        <f t="shared" si="12"/>
        <v>84</v>
      </c>
      <c r="J133" s="51" t="str">
        <f t="shared" si="13"/>
        <v>Tốt</v>
      </c>
      <c r="K133" s="142" t="s">
        <v>133</v>
      </c>
      <c r="L133" s="218"/>
      <c r="M133" s="101" t="s">
        <v>82</v>
      </c>
    </row>
    <row r="134" spans="1:13" s="16" customFormat="1" ht="18" customHeight="1" x14ac:dyDescent="0.25">
      <c r="A134" s="130">
        <v>126</v>
      </c>
      <c r="B134" s="51">
        <v>26</v>
      </c>
      <c r="C134" s="173" t="s">
        <v>2087</v>
      </c>
      <c r="D134" s="174">
        <v>1605210300</v>
      </c>
      <c r="E134" s="174">
        <v>85</v>
      </c>
      <c r="F134" s="51" t="str">
        <f t="shared" si="10"/>
        <v>Tốt</v>
      </c>
      <c r="G134" s="51">
        <v>85</v>
      </c>
      <c r="H134" s="51" t="str">
        <f t="shared" si="11"/>
        <v>Tốt</v>
      </c>
      <c r="I134" s="117">
        <f t="shared" si="12"/>
        <v>85</v>
      </c>
      <c r="J134" s="51" t="str">
        <f t="shared" si="13"/>
        <v>Tốt</v>
      </c>
      <c r="K134" s="142" t="s">
        <v>133</v>
      </c>
      <c r="L134" s="218"/>
      <c r="M134" s="101" t="s">
        <v>82</v>
      </c>
    </row>
    <row r="135" spans="1:13" s="16" customFormat="1" ht="18" customHeight="1" x14ac:dyDescent="0.25">
      <c r="A135" s="130">
        <v>127</v>
      </c>
      <c r="B135" s="51">
        <v>27</v>
      </c>
      <c r="C135" s="173" t="s">
        <v>2088</v>
      </c>
      <c r="D135" s="174">
        <v>1605210288</v>
      </c>
      <c r="E135" s="174">
        <v>80</v>
      </c>
      <c r="F135" s="51" t="str">
        <f t="shared" si="10"/>
        <v>Tốt</v>
      </c>
      <c r="G135" s="51">
        <v>87</v>
      </c>
      <c r="H135" s="51" t="str">
        <f t="shared" si="11"/>
        <v>Tốt</v>
      </c>
      <c r="I135" s="117">
        <f t="shared" si="12"/>
        <v>83.5</v>
      </c>
      <c r="J135" s="51" t="str">
        <f t="shared" si="13"/>
        <v>Tốt</v>
      </c>
      <c r="K135" s="142" t="s">
        <v>133</v>
      </c>
      <c r="L135" s="218"/>
      <c r="M135" s="101" t="s">
        <v>82</v>
      </c>
    </row>
    <row r="136" spans="1:13" s="16" customFormat="1" ht="18" customHeight="1" x14ac:dyDescent="0.25">
      <c r="A136" s="130">
        <v>128</v>
      </c>
      <c r="B136" s="172">
        <v>28</v>
      </c>
      <c r="C136" s="173" t="s">
        <v>2089</v>
      </c>
      <c r="D136" s="174">
        <v>1605210290</v>
      </c>
      <c r="E136" s="174">
        <v>83</v>
      </c>
      <c r="F136" s="51" t="str">
        <f t="shared" si="10"/>
        <v>Tốt</v>
      </c>
      <c r="G136" s="51">
        <v>85</v>
      </c>
      <c r="H136" s="51" t="str">
        <f t="shared" si="11"/>
        <v>Tốt</v>
      </c>
      <c r="I136" s="117">
        <f t="shared" si="12"/>
        <v>84</v>
      </c>
      <c r="J136" s="51" t="str">
        <f t="shared" si="13"/>
        <v>Tốt</v>
      </c>
      <c r="K136" s="142" t="s">
        <v>133</v>
      </c>
      <c r="L136" s="218"/>
      <c r="M136" s="101" t="s">
        <v>82</v>
      </c>
    </row>
    <row r="137" spans="1:13" s="16" customFormat="1" ht="18" customHeight="1" x14ac:dyDescent="0.25">
      <c r="A137" s="130">
        <v>129</v>
      </c>
      <c r="B137" s="51">
        <v>29</v>
      </c>
      <c r="C137" s="173" t="s">
        <v>2090</v>
      </c>
      <c r="D137" s="174">
        <v>1605210276</v>
      </c>
      <c r="E137" s="174">
        <v>91</v>
      </c>
      <c r="F137" s="51" t="str">
        <f t="shared" ref="F137:F200" si="14">IF(E137&gt;=90,"Xuất sắc",IF(AND(E137&lt;90,E137&gt;=80),"Tốt",IF(AND(E137&lt;80,E137&gt;=65),"Khá",IF(AND(E137&lt;65,E137&gt;=50),"Trung bình",IF(AND(E137&lt;50,E137&gt;=35),"Yếu",IF(AND(E137&lt;35,E137&gt;=1),"Kém",IF(AND(E137&lt;1),"Không xếp loại")))))))</f>
        <v>Xuất sắc</v>
      </c>
      <c r="G137" s="51">
        <v>91</v>
      </c>
      <c r="H137" s="51" t="str">
        <f t="shared" si="11"/>
        <v>Xuất sắc</v>
      </c>
      <c r="I137" s="117">
        <f t="shared" si="12"/>
        <v>91</v>
      </c>
      <c r="J137" s="51" t="str">
        <f t="shared" si="13"/>
        <v>Xuất sắc</v>
      </c>
      <c r="K137" s="142" t="s">
        <v>133</v>
      </c>
      <c r="L137" s="218"/>
      <c r="M137" s="101" t="s">
        <v>82</v>
      </c>
    </row>
    <row r="138" spans="1:13" s="16" customFormat="1" ht="18" customHeight="1" x14ac:dyDescent="0.25">
      <c r="A138" s="130">
        <v>130</v>
      </c>
      <c r="B138" s="51">
        <v>30</v>
      </c>
      <c r="C138" s="173" t="s">
        <v>2091</v>
      </c>
      <c r="D138" s="174">
        <v>1605210323</v>
      </c>
      <c r="E138" s="174">
        <v>88</v>
      </c>
      <c r="F138" s="51" t="str">
        <f t="shared" si="14"/>
        <v>Tốt</v>
      </c>
      <c r="G138" s="51">
        <v>85</v>
      </c>
      <c r="H138" s="51" t="str">
        <f t="shared" si="11"/>
        <v>Tốt</v>
      </c>
      <c r="I138" s="117">
        <f t="shared" si="12"/>
        <v>86.5</v>
      </c>
      <c r="J138" s="51" t="str">
        <f t="shared" si="13"/>
        <v>Tốt</v>
      </c>
      <c r="K138" s="142" t="s">
        <v>133</v>
      </c>
      <c r="L138" s="218"/>
      <c r="M138" s="101" t="s">
        <v>82</v>
      </c>
    </row>
    <row r="139" spans="1:13" s="16" customFormat="1" ht="18" customHeight="1" x14ac:dyDescent="0.25">
      <c r="A139" s="130">
        <v>131</v>
      </c>
      <c r="B139" s="51">
        <v>31</v>
      </c>
      <c r="C139" s="175" t="s">
        <v>2092</v>
      </c>
      <c r="D139" s="51">
        <v>1605210261</v>
      </c>
      <c r="E139" s="51">
        <v>80</v>
      </c>
      <c r="F139" s="51" t="str">
        <f t="shared" si="14"/>
        <v>Tốt</v>
      </c>
      <c r="G139" s="51">
        <v>81</v>
      </c>
      <c r="H139" s="51" t="str">
        <f t="shared" si="11"/>
        <v>Tốt</v>
      </c>
      <c r="I139" s="117">
        <f t="shared" si="12"/>
        <v>80.5</v>
      </c>
      <c r="J139" s="51" t="str">
        <f t="shared" si="13"/>
        <v>Tốt</v>
      </c>
      <c r="K139" s="142" t="s">
        <v>133</v>
      </c>
      <c r="L139" s="218"/>
      <c r="M139" s="101" t="s">
        <v>82</v>
      </c>
    </row>
    <row r="140" spans="1:13" s="16" customFormat="1" ht="18" customHeight="1" x14ac:dyDescent="0.25">
      <c r="A140" s="130">
        <v>132</v>
      </c>
      <c r="B140" s="172">
        <v>32</v>
      </c>
      <c r="C140" s="175" t="s">
        <v>2093</v>
      </c>
      <c r="D140" s="51">
        <v>1605210289</v>
      </c>
      <c r="E140" s="51">
        <v>77</v>
      </c>
      <c r="F140" s="51" t="str">
        <f t="shared" si="14"/>
        <v>Khá</v>
      </c>
      <c r="G140" s="51">
        <v>79</v>
      </c>
      <c r="H140" s="51" t="str">
        <f t="shared" si="11"/>
        <v>Khá</v>
      </c>
      <c r="I140" s="117">
        <f t="shared" si="12"/>
        <v>78</v>
      </c>
      <c r="J140" s="51" t="str">
        <f t="shared" si="13"/>
        <v>Khá</v>
      </c>
      <c r="K140" s="142" t="s">
        <v>133</v>
      </c>
      <c r="L140" s="218"/>
      <c r="M140" s="101" t="s">
        <v>82</v>
      </c>
    </row>
    <row r="141" spans="1:13" s="16" customFormat="1" ht="18" customHeight="1" x14ac:dyDescent="0.25">
      <c r="A141" s="130">
        <v>133</v>
      </c>
      <c r="B141" s="51">
        <v>33</v>
      </c>
      <c r="C141" s="175" t="s">
        <v>2094</v>
      </c>
      <c r="D141" s="51">
        <v>1605210268</v>
      </c>
      <c r="E141" s="51">
        <v>80</v>
      </c>
      <c r="F141" s="51" t="str">
        <f t="shared" si="14"/>
        <v>Tốt</v>
      </c>
      <c r="G141" s="51">
        <v>85</v>
      </c>
      <c r="H141" s="51" t="str">
        <f t="shared" si="11"/>
        <v>Tốt</v>
      </c>
      <c r="I141" s="117">
        <f t="shared" si="12"/>
        <v>82.5</v>
      </c>
      <c r="J141" s="51" t="str">
        <f t="shared" si="13"/>
        <v>Tốt</v>
      </c>
      <c r="K141" s="142" t="s">
        <v>133</v>
      </c>
      <c r="L141" s="218"/>
      <c r="M141" s="101" t="s">
        <v>82</v>
      </c>
    </row>
    <row r="142" spans="1:13" s="16" customFormat="1" ht="18" customHeight="1" x14ac:dyDescent="0.25">
      <c r="A142" s="130">
        <v>134</v>
      </c>
      <c r="B142" s="51">
        <v>34</v>
      </c>
      <c r="C142" s="175" t="s">
        <v>2095</v>
      </c>
      <c r="D142" s="51">
        <v>1605210226</v>
      </c>
      <c r="E142" s="51">
        <v>82</v>
      </c>
      <c r="F142" s="51" t="str">
        <f t="shared" si="14"/>
        <v>Tốt</v>
      </c>
      <c r="G142" s="51">
        <v>81</v>
      </c>
      <c r="H142" s="51" t="str">
        <f t="shared" si="11"/>
        <v>Tốt</v>
      </c>
      <c r="I142" s="117">
        <f t="shared" si="12"/>
        <v>81.5</v>
      </c>
      <c r="J142" s="51" t="str">
        <f t="shared" si="13"/>
        <v>Tốt</v>
      </c>
      <c r="K142" s="142" t="s">
        <v>133</v>
      </c>
      <c r="L142" s="218"/>
      <c r="M142" s="101" t="s">
        <v>82</v>
      </c>
    </row>
    <row r="143" spans="1:13" s="16" customFormat="1" ht="18" customHeight="1" x14ac:dyDescent="0.25">
      <c r="A143" s="130">
        <v>135</v>
      </c>
      <c r="B143" s="51">
        <v>1</v>
      </c>
      <c r="C143" s="168" t="s">
        <v>2096</v>
      </c>
      <c r="D143" s="51">
        <v>1605210529</v>
      </c>
      <c r="E143" s="176">
        <v>85</v>
      </c>
      <c r="F143" s="51" t="str">
        <f t="shared" si="14"/>
        <v>Tốt</v>
      </c>
      <c r="G143" s="51">
        <v>80</v>
      </c>
      <c r="H143" s="51" t="str">
        <f t="shared" si="11"/>
        <v>Tốt</v>
      </c>
      <c r="I143" s="117">
        <f t="shared" si="12"/>
        <v>82.5</v>
      </c>
      <c r="J143" s="51" t="str">
        <f t="shared" si="13"/>
        <v>Tốt</v>
      </c>
      <c r="K143" s="51" t="s">
        <v>148</v>
      </c>
      <c r="L143" s="217"/>
      <c r="M143" s="109" t="s">
        <v>60</v>
      </c>
    </row>
    <row r="144" spans="1:13" s="16" customFormat="1" ht="18" customHeight="1" x14ac:dyDescent="0.25">
      <c r="A144" s="130">
        <v>136</v>
      </c>
      <c r="B144" s="51">
        <v>2</v>
      </c>
      <c r="C144" s="168" t="s">
        <v>2097</v>
      </c>
      <c r="D144" s="51">
        <v>1605210531</v>
      </c>
      <c r="E144" s="176">
        <v>85</v>
      </c>
      <c r="F144" s="51" t="str">
        <f t="shared" si="14"/>
        <v>Tốt</v>
      </c>
      <c r="G144" s="51">
        <v>80</v>
      </c>
      <c r="H144" s="51" t="str">
        <f t="shared" si="11"/>
        <v>Tốt</v>
      </c>
      <c r="I144" s="117">
        <f t="shared" si="12"/>
        <v>82.5</v>
      </c>
      <c r="J144" s="51" t="str">
        <f t="shared" si="13"/>
        <v>Tốt</v>
      </c>
      <c r="K144" s="51" t="s">
        <v>148</v>
      </c>
      <c r="L144" s="217"/>
      <c r="M144" s="109" t="s">
        <v>60</v>
      </c>
    </row>
    <row r="145" spans="1:13" s="16" customFormat="1" ht="18" customHeight="1" x14ac:dyDescent="0.25">
      <c r="A145" s="130">
        <v>137</v>
      </c>
      <c r="B145" s="51">
        <v>3</v>
      </c>
      <c r="C145" s="168" t="s">
        <v>2098</v>
      </c>
      <c r="D145" s="51">
        <v>1605210575</v>
      </c>
      <c r="E145" s="176">
        <v>85</v>
      </c>
      <c r="F145" s="51" t="str">
        <f t="shared" si="14"/>
        <v>Tốt</v>
      </c>
      <c r="G145" s="51">
        <v>80</v>
      </c>
      <c r="H145" s="51" t="str">
        <f t="shared" si="11"/>
        <v>Tốt</v>
      </c>
      <c r="I145" s="117">
        <f t="shared" si="12"/>
        <v>82.5</v>
      </c>
      <c r="J145" s="51" t="str">
        <f t="shared" si="13"/>
        <v>Tốt</v>
      </c>
      <c r="K145" s="51" t="s">
        <v>148</v>
      </c>
      <c r="L145" s="217"/>
      <c r="M145" s="109" t="s">
        <v>60</v>
      </c>
    </row>
    <row r="146" spans="1:13" s="16" customFormat="1" ht="18" customHeight="1" x14ac:dyDescent="0.25">
      <c r="A146" s="130">
        <v>138</v>
      </c>
      <c r="B146" s="51">
        <v>4</v>
      </c>
      <c r="C146" s="168" t="s">
        <v>2099</v>
      </c>
      <c r="D146" s="51">
        <v>1605210556</v>
      </c>
      <c r="E146" s="176">
        <v>85</v>
      </c>
      <c r="F146" s="51" t="str">
        <f t="shared" si="14"/>
        <v>Tốt</v>
      </c>
      <c r="G146" s="51">
        <v>80</v>
      </c>
      <c r="H146" s="51" t="str">
        <f t="shared" si="11"/>
        <v>Tốt</v>
      </c>
      <c r="I146" s="117">
        <f t="shared" si="12"/>
        <v>82.5</v>
      </c>
      <c r="J146" s="51" t="str">
        <f t="shared" si="13"/>
        <v>Tốt</v>
      </c>
      <c r="K146" s="51" t="s">
        <v>148</v>
      </c>
      <c r="L146" s="217"/>
      <c r="M146" s="109" t="s">
        <v>60</v>
      </c>
    </row>
    <row r="147" spans="1:13" s="16" customFormat="1" ht="18" customHeight="1" x14ac:dyDescent="0.25">
      <c r="A147" s="130">
        <v>139</v>
      </c>
      <c r="B147" s="51">
        <v>5</v>
      </c>
      <c r="C147" s="168" t="s">
        <v>2100</v>
      </c>
      <c r="D147" s="51">
        <v>1605210546</v>
      </c>
      <c r="E147" s="176">
        <v>79</v>
      </c>
      <c r="F147" s="51" t="str">
        <f t="shared" si="14"/>
        <v>Khá</v>
      </c>
      <c r="G147" s="51">
        <v>80</v>
      </c>
      <c r="H147" s="51" t="str">
        <f t="shared" si="11"/>
        <v>Tốt</v>
      </c>
      <c r="I147" s="117">
        <v>80</v>
      </c>
      <c r="J147" s="51" t="str">
        <f t="shared" si="13"/>
        <v>Tốt</v>
      </c>
      <c r="K147" s="51" t="s">
        <v>148</v>
      </c>
      <c r="L147" s="217"/>
      <c r="M147" s="109" t="s">
        <v>60</v>
      </c>
    </row>
    <row r="148" spans="1:13" s="16" customFormat="1" ht="18" customHeight="1" x14ac:dyDescent="0.25">
      <c r="A148" s="130">
        <v>140</v>
      </c>
      <c r="B148" s="51">
        <v>6</v>
      </c>
      <c r="C148" s="168" t="s">
        <v>2101</v>
      </c>
      <c r="D148" s="51">
        <v>1605210313</v>
      </c>
      <c r="E148" s="176">
        <v>80</v>
      </c>
      <c r="F148" s="51" t="str">
        <f t="shared" si="14"/>
        <v>Tốt</v>
      </c>
      <c r="G148" s="51">
        <v>79</v>
      </c>
      <c r="H148" s="51" t="str">
        <f t="shared" si="11"/>
        <v>Khá</v>
      </c>
      <c r="I148" s="117">
        <v>80</v>
      </c>
      <c r="J148" s="51" t="str">
        <f t="shared" si="13"/>
        <v>Tốt</v>
      </c>
      <c r="K148" s="51" t="s">
        <v>148</v>
      </c>
      <c r="L148" s="217"/>
      <c r="M148" s="109" t="s">
        <v>60</v>
      </c>
    </row>
    <row r="149" spans="1:13" s="16" customFormat="1" ht="18" customHeight="1" x14ac:dyDescent="0.25">
      <c r="A149" s="130">
        <v>141</v>
      </c>
      <c r="B149" s="51">
        <v>7</v>
      </c>
      <c r="C149" s="168" t="s">
        <v>2102</v>
      </c>
      <c r="D149" s="51">
        <v>1605210801</v>
      </c>
      <c r="E149" s="176">
        <v>80</v>
      </c>
      <c r="F149" s="51" t="str">
        <f t="shared" si="14"/>
        <v>Tốt</v>
      </c>
      <c r="G149" s="51">
        <v>79</v>
      </c>
      <c r="H149" s="51" t="str">
        <f t="shared" si="11"/>
        <v>Khá</v>
      </c>
      <c r="I149" s="117">
        <v>80</v>
      </c>
      <c r="J149" s="51" t="str">
        <f t="shared" si="13"/>
        <v>Tốt</v>
      </c>
      <c r="K149" s="51" t="s">
        <v>148</v>
      </c>
      <c r="L149" s="217"/>
      <c r="M149" s="109" t="s">
        <v>60</v>
      </c>
    </row>
    <row r="150" spans="1:13" s="16" customFormat="1" ht="18" customHeight="1" x14ac:dyDescent="0.25">
      <c r="A150" s="130">
        <v>142</v>
      </c>
      <c r="B150" s="51">
        <v>8</v>
      </c>
      <c r="C150" s="168" t="s">
        <v>101</v>
      </c>
      <c r="D150" s="51">
        <v>1605210550</v>
      </c>
      <c r="E150" s="176">
        <v>80</v>
      </c>
      <c r="F150" s="51" t="str">
        <f t="shared" si="14"/>
        <v>Tốt</v>
      </c>
      <c r="G150" s="51">
        <v>80</v>
      </c>
      <c r="H150" s="51" t="str">
        <f t="shared" si="11"/>
        <v>Tốt</v>
      </c>
      <c r="I150" s="117">
        <f t="shared" si="12"/>
        <v>80</v>
      </c>
      <c r="J150" s="51" t="str">
        <f t="shared" si="13"/>
        <v>Tốt</v>
      </c>
      <c r="K150" s="51" t="s">
        <v>148</v>
      </c>
      <c r="L150" s="217"/>
      <c r="M150" s="109" t="s">
        <v>60</v>
      </c>
    </row>
    <row r="151" spans="1:13" s="16" customFormat="1" ht="18" customHeight="1" x14ac:dyDescent="0.25">
      <c r="A151" s="130">
        <v>143</v>
      </c>
      <c r="B151" s="51">
        <v>9</v>
      </c>
      <c r="C151" s="168" t="s">
        <v>2103</v>
      </c>
      <c r="D151" s="51">
        <v>1605210552</v>
      </c>
      <c r="E151" s="176">
        <v>85</v>
      </c>
      <c r="F151" s="51" t="str">
        <f t="shared" si="14"/>
        <v>Tốt</v>
      </c>
      <c r="G151" s="51">
        <v>80</v>
      </c>
      <c r="H151" s="51" t="str">
        <f t="shared" si="11"/>
        <v>Tốt</v>
      </c>
      <c r="I151" s="117">
        <f t="shared" si="12"/>
        <v>82.5</v>
      </c>
      <c r="J151" s="51" t="str">
        <f t="shared" si="13"/>
        <v>Tốt</v>
      </c>
      <c r="K151" s="51" t="s">
        <v>148</v>
      </c>
      <c r="L151" s="217"/>
      <c r="M151" s="109" t="s">
        <v>60</v>
      </c>
    </row>
    <row r="152" spans="1:13" s="16" customFormat="1" ht="18" customHeight="1" x14ac:dyDescent="0.25">
      <c r="A152" s="130">
        <v>144</v>
      </c>
      <c r="B152" s="51">
        <v>10</v>
      </c>
      <c r="C152" s="168" t="s">
        <v>2104</v>
      </c>
      <c r="D152" s="51">
        <v>1605210152</v>
      </c>
      <c r="E152" s="176">
        <v>80</v>
      </c>
      <c r="F152" s="51" t="str">
        <f t="shared" si="14"/>
        <v>Tốt</v>
      </c>
      <c r="G152" s="51">
        <v>80</v>
      </c>
      <c r="H152" s="51" t="str">
        <f t="shared" si="11"/>
        <v>Tốt</v>
      </c>
      <c r="I152" s="117">
        <f t="shared" si="12"/>
        <v>80</v>
      </c>
      <c r="J152" s="51" t="str">
        <f t="shared" si="13"/>
        <v>Tốt</v>
      </c>
      <c r="K152" s="51" t="s">
        <v>148</v>
      </c>
      <c r="L152" s="217"/>
      <c r="M152" s="109" t="s">
        <v>60</v>
      </c>
    </row>
    <row r="153" spans="1:13" s="16" customFormat="1" ht="18" customHeight="1" x14ac:dyDescent="0.25">
      <c r="A153" s="130">
        <v>145</v>
      </c>
      <c r="B153" s="51">
        <v>11</v>
      </c>
      <c r="C153" s="168" t="s">
        <v>2105</v>
      </c>
      <c r="D153" s="51">
        <v>1605210311</v>
      </c>
      <c r="E153" s="176">
        <v>85</v>
      </c>
      <c r="F153" s="51" t="str">
        <f t="shared" si="14"/>
        <v>Tốt</v>
      </c>
      <c r="G153" s="51">
        <v>80</v>
      </c>
      <c r="H153" s="51" t="str">
        <f t="shared" si="11"/>
        <v>Tốt</v>
      </c>
      <c r="I153" s="117">
        <f t="shared" si="12"/>
        <v>82.5</v>
      </c>
      <c r="J153" s="51" t="str">
        <f t="shared" si="13"/>
        <v>Tốt</v>
      </c>
      <c r="K153" s="51" t="s">
        <v>148</v>
      </c>
      <c r="L153" s="217"/>
      <c r="M153" s="109" t="s">
        <v>60</v>
      </c>
    </row>
    <row r="154" spans="1:13" s="16" customFormat="1" ht="18" customHeight="1" x14ac:dyDescent="0.25">
      <c r="A154" s="130">
        <v>146</v>
      </c>
      <c r="B154" s="51">
        <v>12</v>
      </c>
      <c r="C154" s="168" t="s">
        <v>1902</v>
      </c>
      <c r="D154" s="51">
        <v>1605210319</v>
      </c>
      <c r="E154" s="176">
        <v>85</v>
      </c>
      <c r="F154" s="51" t="str">
        <f t="shared" si="14"/>
        <v>Tốt</v>
      </c>
      <c r="G154" s="51">
        <v>80</v>
      </c>
      <c r="H154" s="51" t="str">
        <f t="shared" si="11"/>
        <v>Tốt</v>
      </c>
      <c r="I154" s="117">
        <f t="shared" si="12"/>
        <v>82.5</v>
      </c>
      <c r="J154" s="51" t="str">
        <f t="shared" si="13"/>
        <v>Tốt</v>
      </c>
      <c r="K154" s="51" t="s">
        <v>148</v>
      </c>
      <c r="L154" s="217"/>
      <c r="M154" s="109" t="s">
        <v>60</v>
      </c>
    </row>
    <row r="155" spans="1:13" s="16" customFormat="1" ht="18" customHeight="1" x14ac:dyDescent="0.25">
      <c r="A155" s="130">
        <v>147</v>
      </c>
      <c r="B155" s="51">
        <v>13</v>
      </c>
      <c r="C155" s="168" t="s">
        <v>2106</v>
      </c>
      <c r="D155" s="51">
        <v>1605210316</v>
      </c>
      <c r="E155" s="176">
        <v>95</v>
      </c>
      <c r="F155" s="51" t="str">
        <f t="shared" si="14"/>
        <v>Xuất sắc</v>
      </c>
      <c r="G155" s="51">
        <v>90</v>
      </c>
      <c r="H155" s="51" t="str">
        <f t="shared" si="11"/>
        <v>Xuất sắc</v>
      </c>
      <c r="I155" s="117">
        <f t="shared" si="12"/>
        <v>92.5</v>
      </c>
      <c r="J155" s="51" t="str">
        <f t="shared" si="13"/>
        <v>Xuất sắc</v>
      </c>
      <c r="K155" s="51" t="s">
        <v>148</v>
      </c>
      <c r="L155" s="217"/>
      <c r="M155" s="109" t="s">
        <v>60</v>
      </c>
    </row>
    <row r="156" spans="1:13" s="16" customFormat="1" ht="18" customHeight="1" x14ac:dyDescent="0.25">
      <c r="A156" s="130">
        <v>148</v>
      </c>
      <c r="B156" s="51">
        <v>14</v>
      </c>
      <c r="C156" s="168" t="s">
        <v>2107</v>
      </c>
      <c r="D156" s="51">
        <v>1605210543</v>
      </c>
      <c r="E156" s="176">
        <v>80</v>
      </c>
      <c r="F156" s="51" t="str">
        <f t="shared" si="14"/>
        <v>Tốt</v>
      </c>
      <c r="G156" s="51">
        <v>80</v>
      </c>
      <c r="H156" s="51" t="str">
        <f t="shared" si="11"/>
        <v>Tốt</v>
      </c>
      <c r="I156" s="117">
        <f t="shared" si="12"/>
        <v>80</v>
      </c>
      <c r="J156" s="51" t="str">
        <f t="shared" si="13"/>
        <v>Tốt</v>
      </c>
      <c r="K156" s="51" t="s">
        <v>148</v>
      </c>
      <c r="L156" s="217"/>
      <c r="M156" s="109" t="s">
        <v>60</v>
      </c>
    </row>
    <row r="157" spans="1:13" s="16" customFormat="1" ht="18" customHeight="1" x14ac:dyDescent="0.25">
      <c r="A157" s="130">
        <v>149</v>
      </c>
      <c r="B157" s="51">
        <v>15</v>
      </c>
      <c r="C157" s="168" t="s">
        <v>135</v>
      </c>
      <c r="D157" s="51">
        <v>1605210304</v>
      </c>
      <c r="E157" s="176">
        <v>95</v>
      </c>
      <c r="F157" s="51" t="str">
        <f t="shared" si="14"/>
        <v>Xuất sắc</v>
      </c>
      <c r="G157" s="51">
        <v>90</v>
      </c>
      <c r="H157" s="51" t="str">
        <f t="shared" si="11"/>
        <v>Xuất sắc</v>
      </c>
      <c r="I157" s="117">
        <f t="shared" si="12"/>
        <v>92.5</v>
      </c>
      <c r="J157" s="51" t="str">
        <f t="shared" si="13"/>
        <v>Xuất sắc</v>
      </c>
      <c r="K157" s="51" t="s">
        <v>148</v>
      </c>
      <c r="L157" s="217"/>
      <c r="M157" s="109" t="s">
        <v>60</v>
      </c>
    </row>
    <row r="158" spans="1:13" s="16" customFormat="1" ht="18" customHeight="1" x14ac:dyDescent="0.25">
      <c r="A158" s="130">
        <v>150</v>
      </c>
      <c r="B158" s="51">
        <v>16</v>
      </c>
      <c r="C158" s="168" t="s">
        <v>2108</v>
      </c>
      <c r="D158" s="51">
        <v>1605210551</v>
      </c>
      <c r="E158" s="176">
        <v>78</v>
      </c>
      <c r="F158" s="51" t="str">
        <f t="shared" si="14"/>
        <v>Khá</v>
      </c>
      <c r="G158" s="51">
        <v>79</v>
      </c>
      <c r="H158" s="51" t="str">
        <f t="shared" si="11"/>
        <v>Khá</v>
      </c>
      <c r="I158" s="117">
        <f t="shared" si="12"/>
        <v>78.5</v>
      </c>
      <c r="J158" s="51" t="str">
        <f t="shared" si="13"/>
        <v>Khá</v>
      </c>
      <c r="K158" s="51" t="s">
        <v>148</v>
      </c>
      <c r="L158" s="217"/>
      <c r="M158" s="109" t="s">
        <v>60</v>
      </c>
    </row>
    <row r="159" spans="1:13" s="16" customFormat="1" ht="18" customHeight="1" x14ac:dyDescent="0.25">
      <c r="A159" s="130">
        <v>151</v>
      </c>
      <c r="B159" s="51">
        <v>17</v>
      </c>
      <c r="C159" s="168" t="s">
        <v>275</v>
      </c>
      <c r="D159" s="51">
        <v>1605210147</v>
      </c>
      <c r="E159" s="176">
        <v>80</v>
      </c>
      <c r="F159" s="51" t="str">
        <f t="shared" si="14"/>
        <v>Tốt</v>
      </c>
      <c r="G159" s="51">
        <v>80</v>
      </c>
      <c r="H159" s="51" t="str">
        <f t="shared" si="11"/>
        <v>Tốt</v>
      </c>
      <c r="I159" s="117">
        <f t="shared" si="12"/>
        <v>80</v>
      </c>
      <c r="J159" s="51" t="str">
        <f t="shared" si="13"/>
        <v>Tốt</v>
      </c>
      <c r="K159" s="51" t="s">
        <v>148</v>
      </c>
      <c r="L159" s="217"/>
      <c r="M159" s="109" t="s">
        <v>60</v>
      </c>
    </row>
    <row r="160" spans="1:13" s="16" customFormat="1" ht="18" customHeight="1" x14ac:dyDescent="0.25">
      <c r="A160" s="130">
        <v>152</v>
      </c>
      <c r="B160" s="51">
        <v>18</v>
      </c>
      <c r="C160" s="168" t="s">
        <v>2109</v>
      </c>
      <c r="D160" s="51">
        <v>1605210536</v>
      </c>
      <c r="E160" s="176">
        <v>78</v>
      </c>
      <c r="F160" s="51" t="str">
        <f t="shared" si="14"/>
        <v>Khá</v>
      </c>
      <c r="G160" s="51">
        <v>80</v>
      </c>
      <c r="H160" s="51" t="str">
        <f t="shared" ref="H160:H519" si="15">IF(G160&gt;=90,"Xuất sắc",IF(AND(G160&lt;90,G160&gt;=80),"Tốt",IF(AND(G160&lt;80,G160&gt;=65),"Khá",IF(AND(G160&lt;65,G160&gt;=50),"Trung bình",IF(AND(G160&lt;50,G160&gt;=35),"Yếu",IF(AND(G160&lt;35,G160&gt;=1),"Kém",IF(AND(G160&lt;1),"Không xếp loại")))))))</f>
        <v>Tốt</v>
      </c>
      <c r="I160" s="117">
        <f t="shared" ref="I160:I519" si="16">(E160+G160)/2</f>
        <v>79</v>
      </c>
      <c r="J160" s="51" t="str">
        <f t="shared" ref="J160:J519" si="17">IF(I160&gt;=90,"Xuất sắc",IF(AND(I160&lt;90,I160&gt;=80),"Tốt",IF(AND(I160&lt;80,I160&gt;=65),"Khá",IF(AND(I160&lt;65,I160&gt;=50),"Trung bình",IF(AND(I160&lt;50,I160&gt;=35),"Yếu",IF(AND(I160&lt;35,I160&gt;=1),"Kém",IF(AND(I160&lt;1),"Không xếp loại")))))))</f>
        <v>Khá</v>
      </c>
      <c r="K160" s="51" t="s">
        <v>148</v>
      </c>
      <c r="L160" s="217"/>
      <c r="M160" s="109" t="s">
        <v>60</v>
      </c>
    </row>
    <row r="161" spans="1:13" s="16" customFormat="1" ht="18" customHeight="1" x14ac:dyDescent="0.25">
      <c r="A161" s="130">
        <v>153</v>
      </c>
      <c r="B161" s="51">
        <v>19</v>
      </c>
      <c r="C161" s="168" t="s">
        <v>2110</v>
      </c>
      <c r="D161" s="51">
        <v>1605210108</v>
      </c>
      <c r="E161" s="176">
        <v>80</v>
      </c>
      <c r="F161" s="51" t="str">
        <f t="shared" si="14"/>
        <v>Tốt</v>
      </c>
      <c r="G161" s="51">
        <v>82</v>
      </c>
      <c r="H161" s="51" t="str">
        <f t="shared" si="15"/>
        <v>Tốt</v>
      </c>
      <c r="I161" s="117">
        <f t="shared" si="16"/>
        <v>81</v>
      </c>
      <c r="J161" s="51" t="str">
        <f t="shared" si="17"/>
        <v>Tốt</v>
      </c>
      <c r="K161" s="51" t="s">
        <v>148</v>
      </c>
      <c r="L161" s="217"/>
      <c r="M161" s="109" t="s">
        <v>60</v>
      </c>
    </row>
    <row r="162" spans="1:13" s="16" customFormat="1" ht="18" customHeight="1" x14ac:dyDescent="0.25">
      <c r="A162" s="130">
        <v>154</v>
      </c>
      <c r="B162" s="51">
        <v>20</v>
      </c>
      <c r="C162" s="168" t="s">
        <v>2111</v>
      </c>
      <c r="D162" s="51">
        <v>1605210542</v>
      </c>
      <c r="E162" s="176">
        <v>85</v>
      </c>
      <c r="F162" s="51" t="str">
        <f t="shared" si="14"/>
        <v>Tốt</v>
      </c>
      <c r="G162" s="51">
        <v>80</v>
      </c>
      <c r="H162" s="51" t="str">
        <f t="shared" si="15"/>
        <v>Tốt</v>
      </c>
      <c r="I162" s="117">
        <f t="shared" si="16"/>
        <v>82.5</v>
      </c>
      <c r="J162" s="51" t="str">
        <f t="shared" si="17"/>
        <v>Tốt</v>
      </c>
      <c r="K162" s="51" t="s">
        <v>148</v>
      </c>
      <c r="L162" s="217"/>
      <c r="M162" s="109" t="s">
        <v>60</v>
      </c>
    </row>
    <row r="163" spans="1:13" s="16" customFormat="1" ht="18" customHeight="1" x14ac:dyDescent="0.25">
      <c r="A163" s="130">
        <v>155</v>
      </c>
      <c r="B163" s="51">
        <v>21</v>
      </c>
      <c r="C163" s="168" t="s">
        <v>2112</v>
      </c>
      <c r="D163" s="51">
        <v>1605210156</v>
      </c>
      <c r="E163" s="176">
        <v>78</v>
      </c>
      <c r="F163" s="51" t="str">
        <f t="shared" si="14"/>
        <v>Khá</v>
      </c>
      <c r="G163" s="51">
        <v>82</v>
      </c>
      <c r="H163" s="51" t="str">
        <f t="shared" si="15"/>
        <v>Tốt</v>
      </c>
      <c r="I163" s="117">
        <f t="shared" si="16"/>
        <v>80</v>
      </c>
      <c r="J163" s="51" t="str">
        <f t="shared" si="17"/>
        <v>Tốt</v>
      </c>
      <c r="K163" s="51" t="s">
        <v>148</v>
      </c>
      <c r="L163" s="217"/>
      <c r="M163" s="109" t="s">
        <v>60</v>
      </c>
    </row>
    <row r="164" spans="1:13" s="16" customFormat="1" ht="18" customHeight="1" x14ac:dyDescent="0.25">
      <c r="A164" s="130">
        <v>156</v>
      </c>
      <c r="B164" s="51">
        <v>22</v>
      </c>
      <c r="C164" s="168" t="s">
        <v>2113</v>
      </c>
      <c r="D164" s="51">
        <v>1605210548</v>
      </c>
      <c r="E164" s="51">
        <v>75</v>
      </c>
      <c r="F164" s="51" t="str">
        <f t="shared" si="14"/>
        <v>Khá</v>
      </c>
      <c r="G164" s="51">
        <v>79</v>
      </c>
      <c r="H164" s="51" t="str">
        <f t="shared" si="15"/>
        <v>Khá</v>
      </c>
      <c r="I164" s="117">
        <f t="shared" si="16"/>
        <v>77</v>
      </c>
      <c r="J164" s="51" t="str">
        <f t="shared" si="17"/>
        <v>Khá</v>
      </c>
      <c r="K164" s="51" t="s">
        <v>148</v>
      </c>
      <c r="L164" s="217"/>
      <c r="M164" s="109" t="s">
        <v>60</v>
      </c>
    </row>
    <row r="165" spans="1:13" s="16" customFormat="1" ht="18" customHeight="1" x14ac:dyDescent="0.25">
      <c r="A165" s="130">
        <v>157</v>
      </c>
      <c r="B165" s="51">
        <v>23</v>
      </c>
      <c r="C165" s="168" t="s">
        <v>2114</v>
      </c>
      <c r="D165" s="51">
        <v>1605210541</v>
      </c>
      <c r="E165" s="51">
        <v>85</v>
      </c>
      <c r="F165" s="51" t="str">
        <f t="shared" si="14"/>
        <v>Tốt</v>
      </c>
      <c r="G165" s="51">
        <v>80</v>
      </c>
      <c r="H165" s="51" t="str">
        <f t="shared" si="15"/>
        <v>Tốt</v>
      </c>
      <c r="I165" s="117">
        <f t="shared" si="16"/>
        <v>82.5</v>
      </c>
      <c r="J165" s="51" t="str">
        <f t="shared" si="17"/>
        <v>Tốt</v>
      </c>
      <c r="K165" s="51" t="s">
        <v>148</v>
      </c>
      <c r="L165" s="217"/>
      <c r="M165" s="109" t="s">
        <v>60</v>
      </c>
    </row>
    <row r="166" spans="1:13" s="16" customFormat="1" ht="18" customHeight="1" x14ac:dyDescent="0.25">
      <c r="A166" s="130">
        <v>158</v>
      </c>
      <c r="B166" s="51">
        <v>24</v>
      </c>
      <c r="C166" s="168" t="s">
        <v>2115</v>
      </c>
      <c r="D166" s="51">
        <v>1605210535</v>
      </c>
      <c r="E166" s="51">
        <v>80</v>
      </c>
      <c r="F166" s="51" t="str">
        <f t="shared" si="14"/>
        <v>Tốt</v>
      </c>
      <c r="G166" s="51">
        <v>80</v>
      </c>
      <c r="H166" s="51" t="str">
        <f t="shared" si="15"/>
        <v>Tốt</v>
      </c>
      <c r="I166" s="117">
        <f t="shared" si="16"/>
        <v>80</v>
      </c>
      <c r="J166" s="51" t="str">
        <f t="shared" si="17"/>
        <v>Tốt</v>
      </c>
      <c r="K166" s="51" t="s">
        <v>148</v>
      </c>
      <c r="L166" s="217"/>
      <c r="M166" s="109" t="s">
        <v>60</v>
      </c>
    </row>
    <row r="167" spans="1:13" s="16" customFormat="1" ht="18" customHeight="1" x14ac:dyDescent="0.25">
      <c r="A167" s="130">
        <v>159</v>
      </c>
      <c r="B167" s="51">
        <v>25</v>
      </c>
      <c r="C167" s="168" t="s">
        <v>2116</v>
      </c>
      <c r="D167" s="51">
        <v>1605210341</v>
      </c>
      <c r="E167" s="51">
        <v>85</v>
      </c>
      <c r="F167" s="51" t="str">
        <f t="shared" si="14"/>
        <v>Tốt</v>
      </c>
      <c r="G167" s="51">
        <v>79</v>
      </c>
      <c r="H167" s="51" t="str">
        <f t="shared" si="15"/>
        <v>Khá</v>
      </c>
      <c r="I167" s="117">
        <f t="shared" si="16"/>
        <v>82</v>
      </c>
      <c r="J167" s="51" t="str">
        <f t="shared" si="17"/>
        <v>Tốt</v>
      </c>
      <c r="K167" s="51" t="s">
        <v>148</v>
      </c>
      <c r="L167" s="217"/>
      <c r="M167" s="109" t="s">
        <v>60</v>
      </c>
    </row>
    <row r="168" spans="1:13" s="16" customFormat="1" ht="18" customHeight="1" x14ac:dyDescent="0.25">
      <c r="A168" s="130">
        <v>160</v>
      </c>
      <c r="B168" s="51">
        <v>26</v>
      </c>
      <c r="C168" s="168" t="s">
        <v>2117</v>
      </c>
      <c r="D168" s="51">
        <v>1605210533</v>
      </c>
      <c r="E168" s="51">
        <v>85</v>
      </c>
      <c r="F168" s="51" t="str">
        <f t="shared" si="14"/>
        <v>Tốt</v>
      </c>
      <c r="G168" s="51">
        <v>80</v>
      </c>
      <c r="H168" s="51" t="str">
        <f t="shared" si="15"/>
        <v>Tốt</v>
      </c>
      <c r="I168" s="117">
        <f t="shared" si="16"/>
        <v>82.5</v>
      </c>
      <c r="J168" s="51" t="str">
        <f t="shared" si="17"/>
        <v>Tốt</v>
      </c>
      <c r="K168" s="51" t="s">
        <v>148</v>
      </c>
      <c r="L168" s="217"/>
      <c r="M168" s="109" t="s">
        <v>60</v>
      </c>
    </row>
    <row r="169" spans="1:13" s="16" customFormat="1" ht="18" customHeight="1" x14ac:dyDescent="0.25">
      <c r="A169" s="130">
        <v>161</v>
      </c>
      <c r="B169" s="51">
        <v>27</v>
      </c>
      <c r="C169" s="168" t="s">
        <v>2118</v>
      </c>
      <c r="D169" s="51">
        <v>1605210545</v>
      </c>
      <c r="E169" s="51">
        <v>85</v>
      </c>
      <c r="F169" s="51" t="str">
        <f t="shared" si="14"/>
        <v>Tốt</v>
      </c>
      <c r="G169" s="51">
        <v>80</v>
      </c>
      <c r="H169" s="51" t="str">
        <f t="shared" si="15"/>
        <v>Tốt</v>
      </c>
      <c r="I169" s="117">
        <f t="shared" si="16"/>
        <v>82.5</v>
      </c>
      <c r="J169" s="51" t="str">
        <f t="shared" si="17"/>
        <v>Tốt</v>
      </c>
      <c r="K169" s="51" t="s">
        <v>148</v>
      </c>
      <c r="L169" s="217"/>
      <c r="M169" s="109" t="s">
        <v>60</v>
      </c>
    </row>
    <row r="170" spans="1:13" s="16" customFormat="1" ht="18" customHeight="1" x14ac:dyDescent="0.25">
      <c r="A170" s="130">
        <v>162</v>
      </c>
      <c r="B170" s="51">
        <v>28</v>
      </c>
      <c r="C170" s="168" t="s">
        <v>2119</v>
      </c>
      <c r="D170" s="51">
        <v>1605210544</v>
      </c>
      <c r="E170" s="51">
        <v>79</v>
      </c>
      <c r="F170" s="51" t="str">
        <f t="shared" si="14"/>
        <v>Khá</v>
      </c>
      <c r="G170" s="51">
        <v>79</v>
      </c>
      <c r="H170" s="51" t="str">
        <f t="shared" si="15"/>
        <v>Khá</v>
      </c>
      <c r="I170" s="117">
        <f t="shared" si="16"/>
        <v>79</v>
      </c>
      <c r="J170" s="51" t="str">
        <f t="shared" si="17"/>
        <v>Khá</v>
      </c>
      <c r="K170" s="51" t="s">
        <v>148</v>
      </c>
      <c r="L170" s="217"/>
      <c r="M170" s="109" t="s">
        <v>60</v>
      </c>
    </row>
    <row r="171" spans="1:13" s="16" customFormat="1" ht="18" customHeight="1" x14ac:dyDescent="0.25">
      <c r="A171" s="130">
        <v>163</v>
      </c>
      <c r="B171" s="51">
        <v>29</v>
      </c>
      <c r="C171" s="168" t="s">
        <v>2120</v>
      </c>
      <c r="D171" s="51">
        <v>1605210549</v>
      </c>
      <c r="E171" s="51">
        <v>85</v>
      </c>
      <c r="F171" s="51" t="str">
        <f t="shared" si="14"/>
        <v>Tốt</v>
      </c>
      <c r="G171" s="51">
        <v>80</v>
      </c>
      <c r="H171" s="51" t="str">
        <f t="shared" si="15"/>
        <v>Tốt</v>
      </c>
      <c r="I171" s="117">
        <f t="shared" si="16"/>
        <v>82.5</v>
      </c>
      <c r="J171" s="51" t="str">
        <f t="shared" si="17"/>
        <v>Tốt</v>
      </c>
      <c r="K171" s="51" t="s">
        <v>148</v>
      </c>
      <c r="L171" s="217"/>
      <c r="M171" s="109" t="s">
        <v>60</v>
      </c>
    </row>
    <row r="172" spans="1:13" s="16" customFormat="1" ht="18" customHeight="1" x14ac:dyDescent="0.25">
      <c r="A172" s="130">
        <v>164</v>
      </c>
      <c r="B172" s="51">
        <v>30</v>
      </c>
      <c r="C172" s="168" t="s">
        <v>2121</v>
      </c>
      <c r="D172" s="51">
        <v>1605210633</v>
      </c>
      <c r="E172" s="51">
        <v>80</v>
      </c>
      <c r="F172" s="51" t="str">
        <f t="shared" si="14"/>
        <v>Tốt</v>
      </c>
      <c r="G172" s="51">
        <v>80</v>
      </c>
      <c r="H172" s="51" t="str">
        <f t="shared" si="15"/>
        <v>Tốt</v>
      </c>
      <c r="I172" s="117">
        <f t="shared" si="16"/>
        <v>80</v>
      </c>
      <c r="J172" s="51" t="str">
        <f t="shared" si="17"/>
        <v>Tốt</v>
      </c>
      <c r="K172" s="51" t="s">
        <v>148</v>
      </c>
      <c r="L172" s="217"/>
      <c r="M172" s="109" t="s">
        <v>60</v>
      </c>
    </row>
    <row r="173" spans="1:13" s="16" customFormat="1" ht="18" customHeight="1" x14ac:dyDescent="0.25">
      <c r="A173" s="130">
        <v>165</v>
      </c>
      <c r="B173" s="51">
        <v>31</v>
      </c>
      <c r="C173" s="168" t="s">
        <v>1686</v>
      </c>
      <c r="D173" s="51">
        <v>1605210555</v>
      </c>
      <c r="E173" s="51">
        <v>80</v>
      </c>
      <c r="F173" s="51" t="str">
        <f t="shared" si="14"/>
        <v>Tốt</v>
      </c>
      <c r="G173" s="51"/>
      <c r="H173" s="51" t="str">
        <f t="shared" si="15"/>
        <v>Không xếp loại</v>
      </c>
      <c r="I173" s="117"/>
      <c r="J173" s="51" t="str">
        <f t="shared" si="17"/>
        <v>Không xếp loại</v>
      </c>
      <c r="K173" s="51" t="s">
        <v>148</v>
      </c>
      <c r="L173" s="218" t="s">
        <v>63</v>
      </c>
      <c r="M173" s="109" t="s">
        <v>60</v>
      </c>
    </row>
    <row r="174" spans="1:13" s="16" customFormat="1" ht="18" customHeight="1" x14ac:dyDescent="0.25">
      <c r="A174" s="130">
        <v>166</v>
      </c>
      <c r="B174" s="51">
        <v>1</v>
      </c>
      <c r="C174" s="168" t="s">
        <v>2122</v>
      </c>
      <c r="D174" s="51">
        <v>1605210263</v>
      </c>
      <c r="E174" s="51">
        <v>80</v>
      </c>
      <c r="F174" s="51" t="str">
        <f t="shared" si="14"/>
        <v>Tốt</v>
      </c>
      <c r="G174" s="51">
        <v>65</v>
      </c>
      <c r="H174" s="51" t="str">
        <f t="shared" si="15"/>
        <v>Khá</v>
      </c>
      <c r="I174" s="117">
        <f t="shared" si="16"/>
        <v>72.5</v>
      </c>
      <c r="J174" s="51" t="str">
        <f t="shared" si="17"/>
        <v>Khá</v>
      </c>
      <c r="K174" s="101" t="s">
        <v>234</v>
      </c>
      <c r="L174" s="218"/>
      <c r="M174" s="101" t="s">
        <v>173</v>
      </c>
    </row>
    <row r="175" spans="1:13" s="16" customFormat="1" ht="18" customHeight="1" x14ac:dyDescent="0.25">
      <c r="A175" s="130">
        <v>167</v>
      </c>
      <c r="B175" s="51">
        <v>2</v>
      </c>
      <c r="C175" s="168" t="s">
        <v>2123</v>
      </c>
      <c r="D175" s="51">
        <v>1605210651</v>
      </c>
      <c r="E175" s="51">
        <v>80</v>
      </c>
      <c r="F175" s="51" t="str">
        <f t="shared" si="14"/>
        <v>Tốt</v>
      </c>
      <c r="G175" s="51">
        <v>80</v>
      </c>
      <c r="H175" s="51" t="str">
        <f t="shared" si="15"/>
        <v>Tốt</v>
      </c>
      <c r="I175" s="117">
        <f t="shared" si="16"/>
        <v>80</v>
      </c>
      <c r="J175" s="51" t="str">
        <f t="shared" si="17"/>
        <v>Tốt</v>
      </c>
      <c r="K175" s="101" t="s">
        <v>234</v>
      </c>
      <c r="L175" s="218"/>
      <c r="M175" s="101" t="s">
        <v>173</v>
      </c>
    </row>
    <row r="176" spans="1:13" s="16" customFormat="1" ht="18" customHeight="1" x14ac:dyDescent="0.25">
      <c r="A176" s="130">
        <v>168</v>
      </c>
      <c r="B176" s="51">
        <v>3</v>
      </c>
      <c r="C176" s="168" t="s">
        <v>2124</v>
      </c>
      <c r="D176" s="51">
        <v>1605210567</v>
      </c>
      <c r="E176" s="51">
        <v>80</v>
      </c>
      <c r="F176" s="51" t="str">
        <f t="shared" si="14"/>
        <v>Tốt</v>
      </c>
      <c r="G176" s="51">
        <v>80</v>
      </c>
      <c r="H176" s="51" t="str">
        <f t="shared" si="15"/>
        <v>Tốt</v>
      </c>
      <c r="I176" s="117">
        <f t="shared" si="16"/>
        <v>80</v>
      </c>
      <c r="J176" s="51" t="str">
        <f t="shared" si="17"/>
        <v>Tốt</v>
      </c>
      <c r="K176" s="101" t="s">
        <v>234</v>
      </c>
      <c r="L176" s="218"/>
      <c r="M176" s="101" t="s">
        <v>173</v>
      </c>
    </row>
    <row r="177" spans="1:13" s="16" customFormat="1" ht="18" customHeight="1" x14ac:dyDescent="0.25">
      <c r="A177" s="130">
        <v>169</v>
      </c>
      <c r="B177" s="51">
        <v>4</v>
      </c>
      <c r="C177" s="168" t="s">
        <v>2125</v>
      </c>
      <c r="D177" s="51">
        <v>1605210654</v>
      </c>
      <c r="E177" s="51">
        <v>100</v>
      </c>
      <c r="F177" s="51" t="str">
        <f t="shared" si="14"/>
        <v>Xuất sắc</v>
      </c>
      <c r="G177" s="51">
        <v>99</v>
      </c>
      <c r="H177" s="51" t="str">
        <f t="shared" si="15"/>
        <v>Xuất sắc</v>
      </c>
      <c r="I177" s="117">
        <f t="shared" si="16"/>
        <v>99.5</v>
      </c>
      <c r="J177" s="51" t="str">
        <f t="shared" si="17"/>
        <v>Xuất sắc</v>
      </c>
      <c r="K177" s="101" t="s">
        <v>234</v>
      </c>
      <c r="L177" s="218"/>
      <c r="M177" s="101" t="s">
        <v>173</v>
      </c>
    </row>
    <row r="178" spans="1:13" s="16" customFormat="1" ht="18" customHeight="1" x14ac:dyDescent="0.25">
      <c r="A178" s="130">
        <v>170</v>
      </c>
      <c r="B178" s="51">
        <v>5</v>
      </c>
      <c r="C178" s="168" t="s">
        <v>2126</v>
      </c>
      <c r="D178" s="51">
        <v>1605210572</v>
      </c>
      <c r="E178" s="51">
        <v>82</v>
      </c>
      <c r="F178" s="51" t="str">
        <f t="shared" si="14"/>
        <v>Tốt</v>
      </c>
      <c r="G178" s="51">
        <v>90</v>
      </c>
      <c r="H178" s="51" t="str">
        <f t="shared" si="15"/>
        <v>Xuất sắc</v>
      </c>
      <c r="I178" s="117">
        <f t="shared" si="16"/>
        <v>86</v>
      </c>
      <c r="J178" s="51" t="str">
        <f t="shared" si="17"/>
        <v>Tốt</v>
      </c>
      <c r="K178" s="101" t="s">
        <v>234</v>
      </c>
      <c r="L178" s="218"/>
      <c r="M178" s="101" t="s">
        <v>173</v>
      </c>
    </row>
    <row r="179" spans="1:13" s="16" customFormat="1" ht="18" customHeight="1" x14ac:dyDescent="0.25">
      <c r="A179" s="130">
        <v>171</v>
      </c>
      <c r="B179" s="51">
        <v>6</v>
      </c>
      <c r="C179" s="168" t="s">
        <v>2127</v>
      </c>
      <c r="D179" s="51">
        <v>1605210172</v>
      </c>
      <c r="E179" s="51">
        <v>80</v>
      </c>
      <c r="F179" s="51" t="str">
        <f t="shared" si="14"/>
        <v>Tốt</v>
      </c>
      <c r="G179" s="51">
        <v>90</v>
      </c>
      <c r="H179" s="51" t="str">
        <f t="shared" si="15"/>
        <v>Xuất sắc</v>
      </c>
      <c r="I179" s="117">
        <f t="shared" si="16"/>
        <v>85</v>
      </c>
      <c r="J179" s="51" t="str">
        <f t="shared" si="17"/>
        <v>Tốt</v>
      </c>
      <c r="K179" s="101" t="s">
        <v>234</v>
      </c>
      <c r="L179" s="218"/>
      <c r="M179" s="101" t="s">
        <v>173</v>
      </c>
    </row>
    <row r="180" spans="1:13" s="16" customFormat="1" ht="18" customHeight="1" x14ac:dyDescent="0.25">
      <c r="A180" s="130">
        <v>172</v>
      </c>
      <c r="B180" s="51">
        <v>7</v>
      </c>
      <c r="C180" s="168" t="s">
        <v>2128</v>
      </c>
      <c r="D180" s="51">
        <v>1605210665</v>
      </c>
      <c r="E180" s="51">
        <v>80</v>
      </c>
      <c r="F180" s="51" t="str">
        <f t="shared" si="14"/>
        <v>Tốt</v>
      </c>
      <c r="G180" s="51">
        <v>78</v>
      </c>
      <c r="H180" s="51" t="str">
        <f t="shared" si="15"/>
        <v>Khá</v>
      </c>
      <c r="I180" s="117">
        <f t="shared" si="16"/>
        <v>79</v>
      </c>
      <c r="J180" s="51" t="str">
        <f t="shared" si="17"/>
        <v>Khá</v>
      </c>
      <c r="K180" s="101" t="s">
        <v>234</v>
      </c>
      <c r="L180" s="218"/>
      <c r="M180" s="101" t="s">
        <v>173</v>
      </c>
    </row>
    <row r="181" spans="1:13" s="16" customFormat="1" ht="18" customHeight="1" x14ac:dyDescent="0.25">
      <c r="A181" s="130">
        <v>173</v>
      </c>
      <c r="B181" s="51">
        <v>8</v>
      </c>
      <c r="C181" s="168" t="s">
        <v>2129</v>
      </c>
      <c r="D181" s="51">
        <v>1605210195</v>
      </c>
      <c r="E181" s="51">
        <v>80</v>
      </c>
      <c r="F181" s="51" t="str">
        <f t="shared" si="14"/>
        <v>Tốt</v>
      </c>
      <c r="G181" s="51">
        <v>85</v>
      </c>
      <c r="H181" s="51" t="str">
        <f t="shared" si="15"/>
        <v>Tốt</v>
      </c>
      <c r="I181" s="117">
        <f t="shared" si="16"/>
        <v>82.5</v>
      </c>
      <c r="J181" s="51" t="str">
        <f t="shared" si="17"/>
        <v>Tốt</v>
      </c>
      <c r="K181" s="101" t="s">
        <v>234</v>
      </c>
      <c r="L181" s="218"/>
      <c r="M181" s="101" t="s">
        <v>173</v>
      </c>
    </row>
    <row r="182" spans="1:13" s="16" customFormat="1" ht="18" customHeight="1" x14ac:dyDescent="0.25">
      <c r="A182" s="130">
        <v>174</v>
      </c>
      <c r="B182" s="51">
        <v>9</v>
      </c>
      <c r="C182" s="168" t="s">
        <v>2130</v>
      </c>
      <c r="D182" s="51">
        <v>1605210609</v>
      </c>
      <c r="E182" s="51">
        <v>98</v>
      </c>
      <c r="F182" s="51" t="str">
        <f t="shared" si="14"/>
        <v>Xuất sắc</v>
      </c>
      <c r="G182" s="51">
        <v>100</v>
      </c>
      <c r="H182" s="51" t="str">
        <f t="shared" si="15"/>
        <v>Xuất sắc</v>
      </c>
      <c r="I182" s="117">
        <f t="shared" si="16"/>
        <v>99</v>
      </c>
      <c r="J182" s="51" t="str">
        <f t="shared" si="17"/>
        <v>Xuất sắc</v>
      </c>
      <c r="K182" s="101" t="s">
        <v>234</v>
      </c>
      <c r="L182" s="218"/>
      <c r="M182" s="101" t="s">
        <v>173</v>
      </c>
    </row>
    <row r="183" spans="1:13" s="16" customFormat="1" ht="18" customHeight="1" x14ac:dyDescent="0.25">
      <c r="A183" s="130">
        <v>175</v>
      </c>
      <c r="B183" s="51">
        <v>10</v>
      </c>
      <c r="C183" s="168" t="s">
        <v>2131</v>
      </c>
      <c r="D183" s="51">
        <v>1605210563</v>
      </c>
      <c r="E183" s="51">
        <v>50</v>
      </c>
      <c r="F183" s="51" t="str">
        <f t="shared" si="14"/>
        <v>Trung bình</v>
      </c>
      <c r="G183" s="51">
        <v>65</v>
      </c>
      <c r="H183" s="51" t="str">
        <f t="shared" ref="H183:H308" si="18">IF(G183&gt;=90,"Xuất sắc",IF(AND(G183&lt;90,G183&gt;=80),"Tốt",IF(AND(G183&lt;80,G183&gt;=65),"Khá",IF(AND(G183&lt;65,G183&gt;=50),"Trung bình",IF(AND(G183&lt;50,G183&gt;=35),"Yếu",IF(AND(G183&lt;35,G183&gt;=1),"Kém",IF(AND(G183&lt;1),"Không xếp loại")))))))</f>
        <v>Khá</v>
      </c>
      <c r="I183" s="117">
        <f t="shared" ref="I183:I308" si="19">(E183+G183)/2</f>
        <v>57.5</v>
      </c>
      <c r="J183" s="51" t="str">
        <f t="shared" ref="J183:J308" si="20">IF(I183&gt;=90,"Xuất sắc",IF(AND(I183&lt;90,I183&gt;=80),"Tốt",IF(AND(I183&lt;80,I183&gt;=65),"Khá",IF(AND(I183&lt;65,I183&gt;=50),"Trung bình",IF(AND(I183&lt;50,I183&gt;=35),"Yếu",IF(AND(I183&lt;35,I183&gt;=1),"Kém",IF(AND(I183&lt;1),"Không xếp loại")))))))</f>
        <v>Trung bình</v>
      </c>
      <c r="K183" s="101" t="s">
        <v>234</v>
      </c>
      <c r="L183" s="218"/>
      <c r="M183" s="101" t="s">
        <v>173</v>
      </c>
    </row>
    <row r="184" spans="1:13" s="16" customFormat="1" ht="18" customHeight="1" x14ac:dyDescent="0.25">
      <c r="A184" s="130">
        <v>176</v>
      </c>
      <c r="B184" s="51">
        <v>11</v>
      </c>
      <c r="C184" s="168" t="s">
        <v>2132</v>
      </c>
      <c r="D184" s="51">
        <v>1605210585</v>
      </c>
      <c r="E184" s="51">
        <v>80</v>
      </c>
      <c r="F184" s="51" t="str">
        <f t="shared" si="14"/>
        <v>Tốt</v>
      </c>
      <c r="G184" s="51">
        <v>80</v>
      </c>
      <c r="H184" s="51" t="str">
        <f t="shared" si="18"/>
        <v>Tốt</v>
      </c>
      <c r="I184" s="117">
        <f t="shared" si="19"/>
        <v>80</v>
      </c>
      <c r="J184" s="51" t="str">
        <f t="shared" si="20"/>
        <v>Tốt</v>
      </c>
      <c r="K184" s="101" t="s">
        <v>234</v>
      </c>
      <c r="L184" s="218"/>
      <c r="M184" s="101" t="s">
        <v>173</v>
      </c>
    </row>
    <row r="185" spans="1:13" s="16" customFormat="1" ht="18" customHeight="1" x14ac:dyDescent="0.25">
      <c r="A185" s="130">
        <v>177</v>
      </c>
      <c r="B185" s="51">
        <v>12</v>
      </c>
      <c r="C185" s="168" t="s">
        <v>438</v>
      </c>
      <c r="D185" s="51">
        <v>1605210614</v>
      </c>
      <c r="E185" s="51">
        <v>80</v>
      </c>
      <c r="F185" s="51" t="str">
        <f t="shared" si="14"/>
        <v>Tốt</v>
      </c>
      <c r="G185" s="51">
        <v>80</v>
      </c>
      <c r="H185" s="51" t="str">
        <f t="shared" si="18"/>
        <v>Tốt</v>
      </c>
      <c r="I185" s="117">
        <f t="shared" si="19"/>
        <v>80</v>
      </c>
      <c r="J185" s="51" t="str">
        <f t="shared" si="20"/>
        <v>Tốt</v>
      </c>
      <c r="K185" s="101" t="s">
        <v>234</v>
      </c>
      <c r="L185" s="218"/>
      <c r="M185" s="101" t="s">
        <v>173</v>
      </c>
    </row>
    <row r="186" spans="1:13" s="16" customFormat="1" ht="18" customHeight="1" x14ac:dyDescent="0.25">
      <c r="A186" s="130">
        <v>178</v>
      </c>
      <c r="B186" s="51">
        <v>13</v>
      </c>
      <c r="C186" s="168" t="s">
        <v>2133</v>
      </c>
      <c r="D186" s="51">
        <v>1605210620</v>
      </c>
      <c r="E186" s="51">
        <v>80</v>
      </c>
      <c r="F186" s="51" t="str">
        <f t="shared" si="14"/>
        <v>Tốt</v>
      </c>
      <c r="G186" s="51">
        <v>78</v>
      </c>
      <c r="H186" s="51" t="str">
        <f t="shared" si="18"/>
        <v>Khá</v>
      </c>
      <c r="I186" s="117">
        <f t="shared" si="19"/>
        <v>79</v>
      </c>
      <c r="J186" s="51" t="str">
        <f t="shared" si="20"/>
        <v>Khá</v>
      </c>
      <c r="K186" s="101" t="s">
        <v>234</v>
      </c>
      <c r="L186" s="218"/>
      <c r="M186" s="101" t="s">
        <v>173</v>
      </c>
    </row>
    <row r="187" spans="1:13" s="16" customFormat="1" ht="18" customHeight="1" x14ac:dyDescent="0.25">
      <c r="A187" s="130">
        <v>179</v>
      </c>
      <c r="B187" s="51">
        <v>14</v>
      </c>
      <c r="C187" s="168" t="s">
        <v>2134</v>
      </c>
      <c r="D187" s="51">
        <v>1605210569</v>
      </c>
      <c r="E187" s="51">
        <v>80</v>
      </c>
      <c r="F187" s="51" t="str">
        <f t="shared" si="14"/>
        <v>Tốt</v>
      </c>
      <c r="G187" s="51">
        <v>78</v>
      </c>
      <c r="H187" s="51" t="str">
        <f t="shared" si="18"/>
        <v>Khá</v>
      </c>
      <c r="I187" s="117">
        <f t="shared" si="19"/>
        <v>79</v>
      </c>
      <c r="J187" s="51" t="str">
        <f t="shared" si="20"/>
        <v>Khá</v>
      </c>
      <c r="K187" s="101" t="s">
        <v>234</v>
      </c>
      <c r="L187" s="218"/>
      <c r="M187" s="101" t="s">
        <v>173</v>
      </c>
    </row>
    <row r="188" spans="1:13" s="16" customFormat="1" ht="18" customHeight="1" x14ac:dyDescent="0.25">
      <c r="A188" s="130">
        <v>180</v>
      </c>
      <c r="B188" s="51">
        <v>15</v>
      </c>
      <c r="C188" s="168" t="s">
        <v>2135</v>
      </c>
      <c r="D188" s="51">
        <v>1605210090</v>
      </c>
      <c r="E188" s="51">
        <v>75</v>
      </c>
      <c r="F188" s="51" t="str">
        <f t="shared" si="14"/>
        <v>Khá</v>
      </c>
      <c r="G188" s="51">
        <v>70</v>
      </c>
      <c r="H188" s="51" t="str">
        <f t="shared" si="18"/>
        <v>Khá</v>
      </c>
      <c r="I188" s="117">
        <f t="shared" si="19"/>
        <v>72.5</v>
      </c>
      <c r="J188" s="51" t="str">
        <f t="shared" si="20"/>
        <v>Khá</v>
      </c>
      <c r="K188" s="101" t="s">
        <v>234</v>
      </c>
      <c r="L188" s="218"/>
      <c r="M188" s="101" t="s">
        <v>173</v>
      </c>
    </row>
    <row r="189" spans="1:13" s="16" customFormat="1" ht="18" customHeight="1" x14ac:dyDescent="0.25">
      <c r="A189" s="130">
        <v>181</v>
      </c>
      <c r="B189" s="51">
        <v>16</v>
      </c>
      <c r="C189" s="168" t="s">
        <v>2136</v>
      </c>
      <c r="D189" s="51">
        <v>1605210645</v>
      </c>
      <c r="E189" s="51">
        <v>80</v>
      </c>
      <c r="F189" s="51" t="str">
        <f t="shared" si="14"/>
        <v>Tốt</v>
      </c>
      <c r="G189" s="51">
        <v>70</v>
      </c>
      <c r="H189" s="51" t="str">
        <f t="shared" si="18"/>
        <v>Khá</v>
      </c>
      <c r="I189" s="117">
        <f t="shared" si="19"/>
        <v>75</v>
      </c>
      <c r="J189" s="51" t="str">
        <f t="shared" si="20"/>
        <v>Khá</v>
      </c>
      <c r="K189" s="101" t="s">
        <v>234</v>
      </c>
      <c r="L189" s="218"/>
      <c r="M189" s="101" t="s">
        <v>173</v>
      </c>
    </row>
    <row r="190" spans="1:13" s="16" customFormat="1" ht="18" customHeight="1" x14ac:dyDescent="0.25">
      <c r="A190" s="130">
        <v>182</v>
      </c>
      <c r="B190" s="51">
        <v>17</v>
      </c>
      <c r="C190" s="168" t="s">
        <v>2137</v>
      </c>
      <c r="D190" s="51">
        <v>1605210169</v>
      </c>
      <c r="E190" s="51">
        <v>80</v>
      </c>
      <c r="F190" s="51" t="str">
        <f t="shared" si="14"/>
        <v>Tốt</v>
      </c>
      <c r="G190" s="51">
        <v>78</v>
      </c>
      <c r="H190" s="51" t="str">
        <f t="shared" si="18"/>
        <v>Khá</v>
      </c>
      <c r="I190" s="117">
        <f t="shared" si="19"/>
        <v>79</v>
      </c>
      <c r="J190" s="51" t="str">
        <f t="shared" si="20"/>
        <v>Khá</v>
      </c>
      <c r="K190" s="101" t="s">
        <v>234</v>
      </c>
      <c r="L190" s="218"/>
      <c r="M190" s="101" t="s">
        <v>173</v>
      </c>
    </row>
    <row r="191" spans="1:13" s="16" customFormat="1" ht="18" customHeight="1" x14ac:dyDescent="0.25">
      <c r="A191" s="130">
        <v>183</v>
      </c>
      <c r="B191" s="51">
        <v>18</v>
      </c>
      <c r="C191" s="168" t="s">
        <v>2138</v>
      </c>
      <c r="D191" s="51">
        <v>1605210667</v>
      </c>
      <c r="E191" s="51">
        <v>70</v>
      </c>
      <c r="F191" s="51" t="str">
        <f t="shared" si="14"/>
        <v>Khá</v>
      </c>
      <c r="G191" s="51">
        <v>60</v>
      </c>
      <c r="H191" s="51" t="str">
        <f t="shared" si="18"/>
        <v>Trung bình</v>
      </c>
      <c r="I191" s="117">
        <v>65</v>
      </c>
      <c r="J191" s="51" t="str">
        <f t="shared" si="20"/>
        <v>Khá</v>
      </c>
      <c r="K191" s="101" t="s">
        <v>234</v>
      </c>
      <c r="L191" s="218"/>
      <c r="M191" s="101" t="s">
        <v>173</v>
      </c>
    </row>
    <row r="192" spans="1:13" s="16" customFormat="1" ht="18" customHeight="1" x14ac:dyDescent="0.25">
      <c r="A192" s="130">
        <v>184</v>
      </c>
      <c r="B192" s="51">
        <v>19</v>
      </c>
      <c r="C192" s="168" t="s">
        <v>2139</v>
      </c>
      <c r="D192" s="51">
        <v>1605210664</v>
      </c>
      <c r="E192" s="51">
        <v>80</v>
      </c>
      <c r="F192" s="51" t="str">
        <f t="shared" si="14"/>
        <v>Tốt</v>
      </c>
      <c r="G192" s="51">
        <v>78</v>
      </c>
      <c r="H192" s="51" t="str">
        <f t="shared" si="18"/>
        <v>Khá</v>
      </c>
      <c r="I192" s="117">
        <f t="shared" si="19"/>
        <v>79</v>
      </c>
      <c r="J192" s="51" t="str">
        <f t="shared" si="20"/>
        <v>Khá</v>
      </c>
      <c r="K192" s="101" t="s">
        <v>234</v>
      </c>
      <c r="L192" s="218"/>
      <c r="M192" s="101" t="s">
        <v>173</v>
      </c>
    </row>
    <row r="193" spans="1:13" s="16" customFormat="1" ht="18" customHeight="1" x14ac:dyDescent="0.25">
      <c r="A193" s="130">
        <v>185</v>
      </c>
      <c r="B193" s="51">
        <v>20</v>
      </c>
      <c r="C193" s="168" t="s">
        <v>2140</v>
      </c>
      <c r="D193" s="51">
        <v>1605210586</v>
      </c>
      <c r="E193" s="51">
        <v>70</v>
      </c>
      <c r="F193" s="51" t="str">
        <f t="shared" si="14"/>
        <v>Khá</v>
      </c>
      <c r="G193" s="51">
        <v>78</v>
      </c>
      <c r="H193" s="51" t="str">
        <f t="shared" si="18"/>
        <v>Khá</v>
      </c>
      <c r="I193" s="117">
        <f t="shared" si="19"/>
        <v>74</v>
      </c>
      <c r="J193" s="51" t="str">
        <f t="shared" si="20"/>
        <v>Khá</v>
      </c>
      <c r="K193" s="101" t="s">
        <v>234</v>
      </c>
      <c r="L193" s="218"/>
      <c r="M193" s="101" t="s">
        <v>173</v>
      </c>
    </row>
    <row r="194" spans="1:13" s="16" customFormat="1" ht="18" customHeight="1" x14ac:dyDescent="0.25">
      <c r="A194" s="130">
        <v>186</v>
      </c>
      <c r="B194" s="51">
        <v>21</v>
      </c>
      <c r="C194" s="168" t="s">
        <v>2141</v>
      </c>
      <c r="D194" s="51">
        <v>1605210590</v>
      </c>
      <c r="E194" s="51">
        <v>50</v>
      </c>
      <c r="F194" s="51" t="str">
        <f t="shared" si="14"/>
        <v>Trung bình</v>
      </c>
      <c r="G194" s="51">
        <v>60</v>
      </c>
      <c r="H194" s="51" t="str">
        <f t="shared" si="18"/>
        <v>Trung bình</v>
      </c>
      <c r="I194" s="117">
        <f t="shared" si="19"/>
        <v>55</v>
      </c>
      <c r="J194" s="51" t="str">
        <f t="shared" si="20"/>
        <v>Trung bình</v>
      </c>
      <c r="K194" s="101" t="s">
        <v>234</v>
      </c>
      <c r="L194" s="218"/>
      <c r="M194" s="101" t="s">
        <v>173</v>
      </c>
    </row>
    <row r="195" spans="1:13" s="16" customFormat="1" ht="18" customHeight="1" x14ac:dyDescent="0.25">
      <c r="A195" s="130">
        <v>187</v>
      </c>
      <c r="B195" s="51">
        <v>22</v>
      </c>
      <c r="C195" s="168" t="s">
        <v>2142</v>
      </c>
      <c r="D195" s="51">
        <v>1605210650</v>
      </c>
      <c r="E195" s="51">
        <v>50</v>
      </c>
      <c r="F195" s="51" t="str">
        <f t="shared" si="14"/>
        <v>Trung bình</v>
      </c>
      <c r="G195" s="51">
        <v>60</v>
      </c>
      <c r="H195" s="51" t="str">
        <f t="shared" si="18"/>
        <v>Trung bình</v>
      </c>
      <c r="I195" s="117">
        <f t="shared" si="19"/>
        <v>55</v>
      </c>
      <c r="J195" s="51" t="str">
        <f t="shared" si="20"/>
        <v>Trung bình</v>
      </c>
      <c r="K195" s="101" t="s">
        <v>234</v>
      </c>
      <c r="L195" s="218"/>
      <c r="M195" s="101" t="s">
        <v>173</v>
      </c>
    </row>
    <row r="196" spans="1:13" s="16" customFormat="1" ht="18" customHeight="1" x14ac:dyDescent="0.25">
      <c r="A196" s="130">
        <v>188</v>
      </c>
      <c r="B196" s="51">
        <v>23</v>
      </c>
      <c r="C196" s="168" t="s">
        <v>2143</v>
      </c>
      <c r="D196" s="51">
        <v>1605210574</v>
      </c>
      <c r="E196" s="51">
        <v>80</v>
      </c>
      <c r="F196" s="51" t="str">
        <f t="shared" si="14"/>
        <v>Tốt</v>
      </c>
      <c r="G196" s="51">
        <v>78</v>
      </c>
      <c r="H196" s="51" t="str">
        <f t="shared" si="18"/>
        <v>Khá</v>
      </c>
      <c r="I196" s="117">
        <f t="shared" si="19"/>
        <v>79</v>
      </c>
      <c r="J196" s="51" t="str">
        <f t="shared" si="20"/>
        <v>Khá</v>
      </c>
      <c r="K196" s="101" t="s">
        <v>234</v>
      </c>
      <c r="L196" s="218"/>
      <c r="M196" s="101" t="s">
        <v>173</v>
      </c>
    </row>
    <row r="197" spans="1:13" s="16" customFormat="1" ht="18" customHeight="1" x14ac:dyDescent="0.25">
      <c r="A197" s="130">
        <v>189</v>
      </c>
      <c r="B197" s="51">
        <v>24</v>
      </c>
      <c r="C197" s="168" t="s">
        <v>2144</v>
      </c>
      <c r="D197" s="51">
        <v>1605210628</v>
      </c>
      <c r="E197" s="51">
        <v>80</v>
      </c>
      <c r="F197" s="51" t="str">
        <f t="shared" si="14"/>
        <v>Tốt</v>
      </c>
      <c r="G197" s="51">
        <v>80</v>
      </c>
      <c r="H197" s="51" t="str">
        <f t="shared" si="18"/>
        <v>Tốt</v>
      </c>
      <c r="I197" s="117">
        <f t="shared" si="19"/>
        <v>80</v>
      </c>
      <c r="J197" s="51" t="str">
        <f t="shared" si="20"/>
        <v>Tốt</v>
      </c>
      <c r="K197" s="101" t="s">
        <v>234</v>
      </c>
      <c r="L197" s="218"/>
      <c r="M197" s="101" t="s">
        <v>173</v>
      </c>
    </row>
    <row r="198" spans="1:13" s="16" customFormat="1" ht="18" customHeight="1" x14ac:dyDescent="0.25">
      <c r="A198" s="130">
        <v>190</v>
      </c>
      <c r="B198" s="51">
        <v>25</v>
      </c>
      <c r="C198" s="168" t="s">
        <v>2145</v>
      </c>
      <c r="D198" s="51">
        <v>1605210666</v>
      </c>
      <c r="E198" s="51">
        <v>70</v>
      </c>
      <c r="F198" s="51" t="str">
        <f t="shared" si="14"/>
        <v>Khá</v>
      </c>
      <c r="G198" s="51">
        <v>78</v>
      </c>
      <c r="H198" s="51" t="str">
        <f t="shared" si="18"/>
        <v>Khá</v>
      </c>
      <c r="I198" s="117">
        <f t="shared" si="19"/>
        <v>74</v>
      </c>
      <c r="J198" s="51" t="str">
        <f t="shared" si="20"/>
        <v>Khá</v>
      </c>
      <c r="K198" s="101" t="s">
        <v>234</v>
      </c>
      <c r="L198" s="218"/>
      <c r="M198" s="101" t="s">
        <v>173</v>
      </c>
    </row>
    <row r="199" spans="1:13" s="16" customFormat="1" ht="18" customHeight="1" x14ac:dyDescent="0.25">
      <c r="A199" s="130">
        <v>191</v>
      </c>
      <c r="B199" s="51">
        <v>26</v>
      </c>
      <c r="C199" s="168" t="s">
        <v>2146</v>
      </c>
      <c r="D199" s="51">
        <v>1605210652</v>
      </c>
      <c r="E199" s="51">
        <v>50</v>
      </c>
      <c r="F199" s="51" t="str">
        <f t="shared" si="14"/>
        <v>Trung bình</v>
      </c>
      <c r="G199" s="51">
        <v>60</v>
      </c>
      <c r="H199" s="51" t="str">
        <f t="shared" si="18"/>
        <v>Trung bình</v>
      </c>
      <c r="I199" s="117">
        <f t="shared" si="19"/>
        <v>55</v>
      </c>
      <c r="J199" s="51" t="str">
        <f t="shared" si="20"/>
        <v>Trung bình</v>
      </c>
      <c r="K199" s="101" t="s">
        <v>234</v>
      </c>
      <c r="L199" s="218"/>
      <c r="M199" s="101" t="s">
        <v>173</v>
      </c>
    </row>
    <row r="200" spans="1:13" s="16" customFormat="1" ht="18" customHeight="1" x14ac:dyDescent="0.25">
      <c r="A200" s="130">
        <v>192</v>
      </c>
      <c r="B200" s="51">
        <v>27</v>
      </c>
      <c r="C200" s="168" t="s">
        <v>2147</v>
      </c>
      <c r="D200" s="51">
        <v>1605210573</v>
      </c>
      <c r="E200" s="51">
        <v>80</v>
      </c>
      <c r="F200" s="51" t="str">
        <f t="shared" si="14"/>
        <v>Tốt</v>
      </c>
      <c r="G200" s="51">
        <v>80</v>
      </c>
      <c r="H200" s="51" t="str">
        <f t="shared" si="18"/>
        <v>Tốt</v>
      </c>
      <c r="I200" s="117">
        <f t="shared" si="19"/>
        <v>80</v>
      </c>
      <c r="J200" s="51" t="str">
        <f t="shared" si="20"/>
        <v>Tốt</v>
      </c>
      <c r="K200" s="101" t="s">
        <v>234</v>
      </c>
      <c r="L200" s="218"/>
      <c r="M200" s="101" t="s">
        <v>173</v>
      </c>
    </row>
    <row r="201" spans="1:13" s="16" customFormat="1" ht="18" customHeight="1" x14ac:dyDescent="0.25">
      <c r="A201" s="130">
        <v>193</v>
      </c>
      <c r="B201" s="51">
        <v>28</v>
      </c>
      <c r="C201" s="168" t="s">
        <v>2148</v>
      </c>
      <c r="D201" s="51">
        <v>1605210612</v>
      </c>
      <c r="E201" s="51">
        <v>80</v>
      </c>
      <c r="F201" s="51" t="str">
        <f t="shared" ref="F201:F264" si="21">IF(E201&gt;=90,"Xuất sắc",IF(AND(E201&lt;90,E201&gt;=80),"Tốt",IF(AND(E201&lt;80,E201&gt;=65),"Khá",IF(AND(E201&lt;65,E201&gt;=50),"Trung bình",IF(AND(E201&lt;50,E201&gt;=35),"Yếu",IF(AND(E201&lt;35,E201&gt;=1),"Kém",IF(AND(E201&lt;1),"Không xếp loại")))))))</f>
        <v>Tốt</v>
      </c>
      <c r="G201" s="51">
        <v>80</v>
      </c>
      <c r="H201" s="51" t="str">
        <f t="shared" si="18"/>
        <v>Tốt</v>
      </c>
      <c r="I201" s="117">
        <f t="shared" si="19"/>
        <v>80</v>
      </c>
      <c r="J201" s="51" t="str">
        <f t="shared" si="20"/>
        <v>Tốt</v>
      </c>
      <c r="K201" s="101" t="s">
        <v>234</v>
      </c>
      <c r="L201" s="218"/>
      <c r="M201" s="101" t="s">
        <v>173</v>
      </c>
    </row>
    <row r="202" spans="1:13" s="16" customFormat="1" ht="18" customHeight="1" x14ac:dyDescent="0.25">
      <c r="A202" s="130">
        <v>194</v>
      </c>
      <c r="B202" s="51">
        <v>29</v>
      </c>
      <c r="C202" s="168" t="s">
        <v>2149</v>
      </c>
      <c r="D202" s="51">
        <v>1605210610</v>
      </c>
      <c r="E202" s="51">
        <v>50</v>
      </c>
      <c r="F202" s="51" t="str">
        <f t="shared" si="21"/>
        <v>Trung bình</v>
      </c>
      <c r="G202" s="51">
        <v>60</v>
      </c>
      <c r="H202" s="51" t="str">
        <f t="shared" si="18"/>
        <v>Trung bình</v>
      </c>
      <c r="I202" s="117">
        <f t="shared" si="19"/>
        <v>55</v>
      </c>
      <c r="J202" s="51" t="str">
        <f t="shared" si="20"/>
        <v>Trung bình</v>
      </c>
      <c r="K202" s="101" t="s">
        <v>234</v>
      </c>
      <c r="L202" s="218"/>
      <c r="M202" s="101" t="s">
        <v>173</v>
      </c>
    </row>
    <row r="203" spans="1:13" s="16" customFormat="1" ht="18" customHeight="1" x14ac:dyDescent="0.25">
      <c r="A203" s="130">
        <v>195</v>
      </c>
      <c r="B203" s="51">
        <v>30</v>
      </c>
      <c r="C203" s="168" t="s">
        <v>2150</v>
      </c>
      <c r="D203" s="51">
        <v>1605210623</v>
      </c>
      <c r="E203" s="51">
        <v>80</v>
      </c>
      <c r="F203" s="51" t="str">
        <f t="shared" si="21"/>
        <v>Tốt</v>
      </c>
      <c r="G203" s="51">
        <v>80</v>
      </c>
      <c r="H203" s="51" t="str">
        <f t="shared" si="18"/>
        <v>Tốt</v>
      </c>
      <c r="I203" s="117">
        <f t="shared" si="19"/>
        <v>80</v>
      </c>
      <c r="J203" s="51" t="str">
        <f t="shared" si="20"/>
        <v>Tốt</v>
      </c>
      <c r="K203" s="101" t="s">
        <v>234</v>
      </c>
      <c r="L203" s="218"/>
      <c r="M203" s="101" t="s">
        <v>173</v>
      </c>
    </row>
    <row r="204" spans="1:13" s="16" customFormat="1" ht="18" customHeight="1" x14ac:dyDescent="0.25">
      <c r="A204" s="130">
        <v>196</v>
      </c>
      <c r="B204" s="51">
        <v>31</v>
      </c>
      <c r="C204" s="168" t="s">
        <v>2151</v>
      </c>
      <c r="D204" s="51">
        <v>1605210571</v>
      </c>
      <c r="E204" s="51">
        <v>80</v>
      </c>
      <c r="F204" s="51" t="str">
        <f t="shared" si="21"/>
        <v>Tốt</v>
      </c>
      <c r="G204" s="51">
        <v>80</v>
      </c>
      <c r="H204" s="51" t="str">
        <f t="shared" si="18"/>
        <v>Tốt</v>
      </c>
      <c r="I204" s="117">
        <f t="shared" si="19"/>
        <v>80</v>
      </c>
      <c r="J204" s="51" t="str">
        <f t="shared" si="20"/>
        <v>Tốt</v>
      </c>
      <c r="K204" s="101" t="s">
        <v>234</v>
      </c>
      <c r="L204" s="218"/>
      <c r="M204" s="101" t="s">
        <v>173</v>
      </c>
    </row>
    <row r="205" spans="1:13" s="16" customFormat="1" ht="18" customHeight="1" x14ac:dyDescent="0.25">
      <c r="A205" s="130">
        <v>197</v>
      </c>
      <c r="B205" s="51">
        <v>32</v>
      </c>
      <c r="C205" s="168" t="s">
        <v>2152</v>
      </c>
      <c r="D205" s="51">
        <v>1605210662</v>
      </c>
      <c r="E205" s="51">
        <v>80</v>
      </c>
      <c r="F205" s="51" t="str">
        <f t="shared" si="21"/>
        <v>Tốt</v>
      </c>
      <c r="G205" s="51">
        <v>85</v>
      </c>
      <c r="H205" s="51" t="str">
        <f t="shared" si="18"/>
        <v>Tốt</v>
      </c>
      <c r="I205" s="117">
        <f t="shared" si="19"/>
        <v>82.5</v>
      </c>
      <c r="J205" s="51" t="str">
        <f t="shared" si="20"/>
        <v>Tốt</v>
      </c>
      <c r="K205" s="101" t="s">
        <v>234</v>
      </c>
      <c r="L205" s="218"/>
      <c r="M205" s="101" t="s">
        <v>173</v>
      </c>
    </row>
    <row r="206" spans="1:13" s="16" customFormat="1" ht="18" customHeight="1" x14ac:dyDescent="0.25">
      <c r="A206" s="130">
        <v>198</v>
      </c>
      <c r="B206" s="51">
        <v>1</v>
      </c>
      <c r="C206" s="168" t="s">
        <v>2153</v>
      </c>
      <c r="D206" s="51">
        <v>1605210709</v>
      </c>
      <c r="E206" s="51">
        <v>83</v>
      </c>
      <c r="F206" s="51" t="str">
        <f t="shared" si="21"/>
        <v>Tốt</v>
      </c>
      <c r="G206" s="51">
        <v>85</v>
      </c>
      <c r="H206" s="51" t="str">
        <f t="shared" si="18"/>
        <v>Tốt</v>
      </c>
      <c r="I206" s="117">
        <f t="shared" si="19"/>
        <v>84</v>
      </c>
      <c r="J206" s="51" t="str">
        <f t="shared" si="20"/>
        <v>Tốt</v>
      </c>
      <c r="K206" s="101" t="s">
        <v>237</v>
      </c>
      <c r="L206" s="218"/>
      <c r="M206" s="101" t="s">
        <v>173</v>
      </c>
    </row>
    <row r="207" spans="1:13" s="16" customFormat="1" ht="18" customHeight="1" x14ac:dyDescent="0.25">
      <c r="A207" s="130">
        <v>199</v>
      </c>
      <c r="B207" s="51">
        <v>2</v>
      </c>
      <c r="C207" s="168" t="s">
        <v>2154</v>
      </c>
      <c r="D207" s="51">
        <v>1605210774</v>
      </c>
      <c r="E207" s="51">
        <v>83</v>
      </c>
      <c r="F207" s="51" t="str">
        <f t="shared" si="21"/>
        <v>Tốt</v>
      </c>
      <c r="G207" s="51">
        <v>85</v>
      </c>
      <c r="H207" s="51" t="str">
        <f t="shared" si="18"/>
        <v>Tốt</v>
      </c>
      <c r="I207" s="117">
        <f t="shared" si="19"/>
        <v>84</v>
      </c>
      <c r="J207" s="51" t="str">
        <f t="shared" si="20"/>
        <v>Tốt</v>
      </c>
      <c r="K207" s="101" t="s">
        <v>237</v>
      </c>
      <c r="L207" s="218"/>
      <c r="M207" s="101" t="s">
        <v>173</v>
      </c>
    </row>
    <row r="208" spans="1:13" s="16" customFormat="1" ht="18" customHeight="1" x14ac:dyDescent="0.25">
      <c r="A208" s="130">
        <v>200</v>
      </c>
      <c r="B208" s="51">
        <v>3</v>
      </c>
      <c r="C208" s="168" t="s">
        <v>2155</v>
      </c>
      <c r="D208" s="51">
        <v>1605210856</v>
      </c>
      <c r="E208" s="51">
        <v>83</v>
      </c>
      <c r="F208" s="51" t="str">
        <f t="shared" si="21"/>
        <v>Tốt</v>
      </c>
      <c r="G208" s="51">
        <v>85</v>
      </c>
      <c r="H208" s="51" t="str">
        <f t="shared" si="18"/>
        <v>Tốt</v>
      </c>
      <c r="I208" s="117">
        <f t="shared" si="19"/>
        <v>84</v>
      </c>
      <c r="J208" s="51" t="str">
        <f t="shared" si="20"/>
        <v>Tốt</v>
      </c>
      <c r="K208" s="101" t="s">
        <v>237</v>
      </c>
      <c r="L208" s="218"/>
      <c r="M208" s="101" t="s">
        <v>173</v>
      </c>
    </row>
    <row r="209" spans="1:13" s="16" customFormat="1" ht="18" customHeight="1" x14ac:dyDescent="0.25">
      <c r="A209" s="130">
        <v>201</v>
      </c>
      <c r="B209" s="51">
        <v>4</v>
      </c>
      <c r="C209" s="168" t="s">
        <v>2156</v>
      </c>
      <c r="D209" s="51">
        <v>1605210783</v>
      </c>
      <c r="E209" s="51">
        <v>83</v>
      </c>
      <c r="F209" s="51" t="str">
        <f t="shared" si="21"/>
        <v>Tốt</v>
      </c>
      <c r="G209" s="51">
        <v>85</v>
      </c>
      <c r="H209" s="51" t="str">
        <f t="shared" si="18"/>
        <v>Tốt</v>
      </c>
      <c r="I209" s="117">
        <f t="shared" si="19"/>
        <v>84</v>
      </c>
      <c r="J209" s="51" t="str">
        <f t="shared" si="20"/>
        <v>Tốt</v>
      </c>
      <c r="K209" s="101" t="s">
        <v>237</v>
      </c>
      <c r="L209" s="218"/>
      <c r="M209" s="101" t="s">
        <v>173</v>
      </c>
    </row>
    <row r="210" spans="1:13" s="16" customFormat="1" ht="18" customHeight="1" x14ac:dyDescent="0.25">
      <c r="A210" s="130">
        <v>202</v>
      </c>
      <c r="B210" s="51">
        <v>5</v>
      </c>
      <c r="C210" s="168" t="s">
        <v>2157</v>
      </c>
      <c r="D210" s="51">
        <v>1605210861</v>
      </c>
      <c r="E210" s="51">
        <v>63</v>
      </c>
      <c r="F210" s="51" t="str">
        <f t="shared" si="21"/>
        <v>Trung bình</v>
      </c>
      <c r="G210" s="51">
        <v>65</v>
      </c>
      <c r="H210" s="51" t="str">
        <f t="shared" si="18"/>
        <v>Khá</v>
      </c>
      <c r="I210" s="117">
        <f t="shared" si="19"/>
        <v>64</v>
      </c>
      <c r="J210" s="51" t="str">
        <f t="shared" si="20"/>
        <v>Trung bình</v>
      </c>
      <c r="K210" s="101" t="s">
        <v>237</v>
      </c>
      <c r="L210" s="218"/>
      <c r="M210" s="101" t="s">
        <v>173</v>
      </c>
    </row>
    <row r="211" spans="1:13" s="16" customFormat="1" ht="18" customHeight="1" x14ac:dyDescent="0.25">
      <c r="A211" s="130">
        <v>203</v>
      </c>
      <c r="B211" s="51">
        <v>6</v>
      </c>
      <c r="C211" s="168" t="s">
        <v>2158</v>
      </c>
      <c r="D211" s="51">
        <v>1605210764</v>
      </c>
      <c r="E211" s="51">
        <v>83</v>
      </c>
      <c r="F211" s="51" t="str">
        <f t="shared" si="21"/>
        <v>Tốt</v>
      </c>
      <c r="G211" s="51">
        <v>85</v>
      </c>
      <c r="H211" s="51" t="str">
        <f t="shared" si="18"/>
        <v>Tốt</v>
      </c>
      <c r="I211" s="117">
        <f t="shared" si="19"/>
        <v>84</v>
      </c>
      <c r="J211" s="51" t="str">
        <f t="shared" si="20"/>
        <v>Tốt</v>
      </c>
      <c r="K211" s="101" t="s">
        <v>237</v>
      </c>
      <c r="L211" s="218"/>
      <c r="M211" s="101" t="s">
        <v>173</v>
      </c>
    </row>
    <row r="212" spans="1:13" s="16" customFormat="1" ht="18" customHeight="1" x14ac:dyDescent="0.25">
      <c r="A212" s="130">
        <v>204</v>
      </c>
      <c r="B212" s="51">
        <v>7</v>
      </c>
      <c r="C212" s="168" t="s">
        <v>2159</v>
      </c>
      <c r="D212" s="51">
        <v>1605210845</v>
      </c>
      <c r="E212" s="51">
        <v>83</v>
      </c>
      <c r="F212" s="51" t="str">
        <f t="shared" si="21"/>
        <v>Tốt</v>
      </c>
      <c r="G212" s="51">
        <v>85</v>
      </c>
      <c r="H212" s="51" t="str">
        <f t="shared" si="18"/>
        <v>Tốt</v>
      </c>
      <c r="I212" s="117">
        <f t="shared" si="19"/>
        <v>84</v>
      </c>
      <c r="J212" s="51" t="str">
        <f t="shared" si="20"/>
        <v>Tốt</v>
      </c>
      <c r="K212" s="101" t="s">
        <v>237</v>
      </c>
      <c r="L212" s="218"/>
      <c r="M212" s="101" t="s">
        <v>173</v>
      </c>
    </row>
    <row r="213" spans="1:13" s="16" customFormat="1" ht="18" customHeight="1" x14ac:dyDescent="0.25">
      <c r="A213" s="130">
        <v>205</v>
      </c>
      <c r="B213" s="51">
        <v>8</v>
      </c>
      <c r="C213" s="168" t="s">
        <v>2160</v>
      </c>
      <c r="D213" s="51">
        <v>1605210823</v>
      </c>
      <c r="E213" s="51">
        <v>63</v>
      </c>
      <c r="F213" s="51" t="str">
        <f t="shared" si="21"/>
        <v>Trung bình</v>
      </c>
      <c r="G213" s="51">
        <v>80</v>
      </c>
      <c r="H213" s="51" t="str">
        <f t="shared" si="18"/>
        <v>Tốt</v>
      </c>
      <c r="I213" s="117">
        <f t="shared" si="19"/>
        <v>71.5</v>
      </c>
      <c r="J213" s="51" t="str">
        <f t="shared" si="20"/>
        <v>Khá</v>
      </c>
      <c r="K213" s="101" t="s">
        <v>237</v>
      </c>
      <c r="L213" s="218"/>
      <c r="M213" s="101" t="s">
        <v>173</v>
      </c>
    </row>
    <row r="214" spans="1:13" s="16" customFormat="1" ht="18" customHeight="1" x14ac:dyDescent="0.25">
      <c r="A214" s="130">
        <v>206</v>
      </c>
      <c r="B214" s="51">
        <v>9</v>
      </c>
      <c r="C214" s="168" t="s">
        <v>2161</v>
      </c>
      <c r="D214" s="51">
        <v>1605210629</v>
      </c>
      <c r="E214" s="51">
        <v>63</v>
      </c>
      <c r="F214" s="51" t="str">
        <f t="shared" si="21"/>
        <v>Trung bình</v>
      </c>
      <c r="G214" s="51">
        <v>60</v>
      </c>
      <c r="H214" s="51" t="str">
        <f t="shared" si="18"/>
        <v>Trung bình</v>
      </c>
      <c r="I214" s="117">
        <f t="shared" si="19"/>
        <v>61.5</v>
      </c>
      <c r="J214" s="51" t="str">
        <f t="shared" si="20"/>
        <v>Trung bình</v>
      </c>
      <c r="K214" s="101" t="s">
        <v>237</v>
      </c>
      <c r="L214" s="218"/>
      <c r="M214" s="101" t="s">
        <v>173</v>
      </c>
    </row>
    <row r="215" spans="1:13" s="16" customFormat="1" ht="18" customHeight="1" x14ac:dyDescent="0.25">
      <c r="A215" s="130">
        <v>207</v>
      </c>
      <c r="B215" s="51">
        <v>10</v>
      </c>
      <c r="C215" s="168" t="s">
        <v>2162</v>
      </c>
      <c r="D215" s="51">
        <v>1605210743</v>
      </c>
      <c r="E215" s="51">
        <v>83</v>
      </c>
      <c r="F215" s="51" t="str">
        <f t="shared" si="21"/>
        <v>Tốt</v>
      </c>
      <c r="G215" s="51">
        <v>85</v>
      </c>
      <c r="H215" s="51" t="str">
        <f t="shared" si="18"/>
        <v>Tốt</v>
      </c>
      <c r="I215" s="117">
        <f t="shared" si="19"/>
        <v>84</v>
      </c>
      <c r="J215" s="51" t="str">
        <f t="shared" si="20"/>
        <v>Tốt</v>
      </c>
      <c r="K215" s="101" t="s">
        <v>237</v>
      </c>
      <c r="L215" s="218"/>
      <c r="M215" s="101" t="s">
        <v>173</v>
      </c>
    </row>
    <row r="216" spans="1:13" s="16" customFormat="1" ht="18" customHeight="1" x14ac:dyDescent="0.25">
      <c r="A216" s="130">
        <v>208</v>
      </c>
      <c r="B216" s="51">
        <v>11</v>
      </c>
      <c r="C216" s="168" t="s">
        <v>2163</v>
      </c>
      <c r="D216" s="51">
        <v>1605210357</v>
      </c>
      <c r="E216" s="51">
        <v>63</v>
      </c>
      <c r="F216" s="51" t="str">
        <f t="shared" si="21"/>
        <v>Trung bình</v>
      </c>
      <c r="G216" s="51">
        <v>85</v>
      </c>
      <c r="H216" s="51" t="str">
        <f t="shared" si="18"/>
        <v>Tốt</v>
      </c>
      <c r="I216" s="117">
        <f t="shared" si="19"/>
        <v>74</v>
      </c>
      <c r="J216" s="51" t="str">
        <f t="shared" si="20"/>
        <v>Khá</v>
      </c>
      <c r="K216" s="101" t="s">
        <v>237</v>
      </c>
      <c r="L216" s="218"/>
      <c r="M216" s="101" t="s">
        <v>173</v>
      </c>
    </row>
    <row r="217" spans="1:13" s="16" customFormat="1" ht="18" customHeight="1" x14ac:dyDescent="0.25">
      <c r="A217" s="130">
        <v>209</v>
      </c>
      <c r="B217" s="51">
        <v>12</v>
      </c>
      <c r="C217" s="168" t="s">
        <v>2164</v>
      </c>
      <c r="D217" s="51">
        <v>1605210836</v>
      </c>
      <c r="E217" s="51">
        <v>83</v>
      </c>
      <c r="F217" s="51" t="str">
        <f t="shared" si="21"/>
        <v>Tốt</v>
      </c>
      <c r="G217" s="51">
        <v>85</v>
      </c>
      <c r="H217" s="51" t="str">
        <f t="shared" si="18"/>
        <v>Tốt</v>
      </c>
      <c r="I217" s="117">
        <f t="shared" si="19"/>
        <v>84</v>
      </c>
      <c r="J217" s="51" t="str">
        <f t="shared" si="20"/>
        <v>Tốt</v>
      </c>
      <c r="K217" s="101" t="s">
        <v>237</v>
      </c>
      <c r="L217" s="218"/>
      <c r="M217" s="101" t="s">
        <v>173</v>
      </c>
    </row>
    <row r="218" spans="1:13" s="16" customFormat="1" ht="18" customHeight="1" x14ac:dyDescent="0.25">
      <c r="A218" s="130">
        <v>210</v>
      </c>
      <c r="B218" s="51">
        <v>13</v>
      </c>
      <c r="C218" s="168" t="s">
        <v>2165</v>
      </c>
      <c r="D218" s="51">
        <v>1605210847</v>
      </c>
      <c r="E218" s="51">
        <v>85</v>
      </c>
      <c r="F218" s="51" t="str">
        <f t="shared" si="21"/>
        <v>Tốt</v>
      </c>
      <c r="G218" s="51">
        <v>85</v>
      </c>
      <c r="H218" s="51" t="str">
        <f t="shared" si="18"/>
        <v>Tốt</v>
      </c>
      <c r="I218" s="117">
        <f t="shared" si="19"/>
        <v>85</v>
      </c>
      <c r="J218" s="51" t="str">
        <f t="shared" si="20"/>
        <v>Tốt</v>
      </c>
      <c r="K218" s="101" t="s">
        <v>237</v>
      </c>
      <c r="L218" s="218"/>
      <c r="M218" s="101" t="s">
        <v>173</v>
      </c>
    </row>
    <row r="219" spans="1:13" s="16" customFormat="1" ht="18" customHeight="1" x14ac:dyDescent="0.25">
      <c r="A219" s="130">
        <v>211</v>
      </c>
      <c r="B219" s="51">
        <v>14</v>
      </c>
      <c r="C219" s="168" t="s">
        <v>2166</v>
      </c>
      <c r="D219" s="51">
        <v>1605210796</v>
      </c>
      <c r="E219" s="51">
        <v>83</v>
      </c>
      <c r="F219" s="51" t="str">
        <f t="shared" si="21"/>
        <v>Tốt</v>
      </c>
      <c r="G219" s="51">
        <v>85</v>
      </c>
      <c r="H219" s="51" t="str">
        <f t="shared" si="18"/>
        <v>Tốt</v>
      </c>
      <c r="I219" s="117">
        <f t="shared" si="19"/>
        <v>84</v>
      </c>
      <c r="J219" s="51" t="str">
        <f t="shared" si="20"/>
        <v>Tốt</v>
      </c>
      <c r="K219" s="101" t="s">
        <v>237</v>
      </c>
      <c r="L219" s="218"/>
      <c r="M219" s="101" t="s">
        <v>173</v>
      </c>
    </row>
    <row r="220" spans="1:13" s="16" customFormat="1" ht="18" customHeight="1" x14ac:dyDescent="0.25">
      <c r="A220" s="130">
        <v>212</v>
      </c>
      <c r="B220" s="51">
        <v>15</v>
      </c>
      <c r="C220" s="168" t="s">
        <v>2167</v>
      </c>
      <c r="D220" s="51">
        <v>1605210641</v>
      </c>
      <c r="E220" s="51">
        <v>63</v>
      </c>
      <c r="F220" s="51" t="str">
        <f t="shared" si="21"/>
        <v>Trung bình</v>
      </c>
      <c r="G220" s="51">
        <v>85</v>
      </c>
      <c r="H220" s="51" t="str">
        <f t="shared" si="18"/>
        <v>Tốt</v>
      </c>
      <c r="I220" s="117">
        <f t="shared" si="19"/>
        <v>74</v>
      </c>
      <c r="J220" s="51" t="str">
        <f t="shared" si="20"/>
        <v>Khá</v>
      </c>
      <c r="K220" s="101" t="s">
        <v>237</v>
      </c>
      <c r="L220" s="218"/>
      <c r="M220" s="101" t="s">
        <v>173</v>
      </c>
    </row>
    <row r="221" spans="1:13" s="16" customFormat="1" ht="18" customHeight="1" x14ac:dyDescent="0.25">
      <c r="A221" s="130">
        <v>213</v>
      </c>
      <c r="B221" s="51">
        <v>16</v>
      </c>
      <c r="C221" s="168" t="s">
        <v>2168</v>
      </c>
      <c r="D221" s="51">
        <v>1605210810</v>
      </c>
      <c r="E221" s="51">
        <v>83</v>
      </c>
      <c r="F221" s="51" t="str">
        <f t="shared" si="21"/>
        <v>Tốt</v>
      </c>
      <c r="G221" s="51">
        <v>85</v>
      </c>
      <c r="H221" s="51" t="str">
        <f t="shared" si="18"/>
        <v>Tốt</v>
      </c>
      <c r="I221" s="117">
        <f t="shared" si="19"/>
        <v>84</v>
      </c>
      <c r="J221" s="51" t="str">
        <f t="shared" si="20"/>
        <v>Tốt</v>
      </c>
      <c r="K221" s="101" t="s">
        <v>237</v>
      </c>
      <c r="L221" s="218"/>
      <c r="M221" s="101" t="s">
        <v>173</v>
      </c>
    </row>
    <row r="222" spans="1:13" s="16" customFormat="1" ht="18" customHeight="1" x14ac:dyDescent="0.25">
      <c r="A222" s="130">
        <v>214</v>
      </c>
      <c r="B222" s="51">
        <v>17</v>
      </c>
      <c r="C222" s="168" t="s">
        <v>2169</v>
      </c>
      <c r="D222" s="51">
        <v>1605210748</v>
      </c>
      <c r="E222" s="51">
        <v>83</v>
      </c>
      <c r="F222" s="51" t="str">
        <f t="shared" si="21"/>
        <v>Tốt</v>
      </c>
      <c r="G222" s="51">
        <v>85</v>
      </c>
      <c r="H222" s="51" t="str">
        <f t="shared" si="18"/>
        <v>Tốt</v>
      </c>
      <c r="I222" s="117">
        <f t="shared" si="19"/>
        <v>84</v>
      </c>
      <c r="J222" s="51" t="str">
        <f t="shared" si="20"/>
        <v>Tốt</v>
      </c>
      <c r="K222" s="101" t="s">
        <v>237</v>
      </c>
      <c r="L222" s="218"/>
      <c r="M222" s="101" t="s">
        <v>173</v>
      </c>
    </row>
    <row r="223" spans="1:13" s="16" customFormat="1" ht="18" customHeight="1" x14ac:dyDescent="0.25">
      <c r="A223" s="130">
        <v>215</v>
      </c>
      <c r="B223" s="51">
        <v>18</v>
      </c>
      <c r="C223" s="168" t="s">
        <v>2170</v>
      </c>
      <c r="D223" s="51">
        <v>1605210820</v>
      </c>
      <c r="E223" s="51">
        <v>83</v>
      </c>
      <c r="F223" s="51" t="str">
        <f t="shared" si="21"/>
        <v>Tốt</v>
      </c>
      <c r="G223" s="51">
        <v>85</v>
      </c>
      <c r="H223" s="51" t="str">
        <f t="shared" si="18"/>
        <v>Tốt</v>
      </c>
      <c r="I223" s="117">
        <f t="shared" si="19"/>
        <v>84</v>
      </c>
      <c r="J223" s="51" t="str">
        <f t="shared" si="20"/>
        <v>Tốt</v>
      </c>
      <c r="K223" s="101" t="s">
        <v>237</v>
      </c>
      <c r="L223" s="218"/>
      <c r="M223" s="101" t="s">
        <v>173</v>
      </c>
    </row>
    <row r="224" spans="1:13" s="16" customFormat="1" ht="18" customHeight="1" x14ac:dyDescent="0.25">
      <c r="A224" s="130">
        <v>216</v>
      </c>
      <c r="B224" s="51">
        <v>19</v>
      </c>
      <c r="C224" s="168" t="s">
        <v>2170</v>
      </c>
      <c r="D224" s="51">
        <v>1605210826</v>
      </c>
      <c r="E224" s="51">
        <v>60</v>
      </c>
      <c r="F224" s="51" t="str">
        <f t="shared" si="21"/>
        <v>Trung bình</v>
      </c>
      <c r="G224" s="51">
        <v>65</v>
      </c>
      <c r="H224" s="51" t="str">
        <f t="shared" si="18"/>
        <v>Khá</v>
      </c>
      <c r="I224" s="117">
        <f t="shared" si="19"/>
        <v>62.5</v>
      </c>
      <c r="J224" s="51" t="str">
        <f t="shared" si="20"/>
        <v>Trung bình</v>
      </c>
      <c r="K224" s="101" t="s">
        <v>237</v>
      </c>
      <c r="L224" s="218"/>
      <c r="M224" s="101" t="s">
        <v>173</v>
      </c>
    </row>
    <row r="225" spans="1:13" s="16" customFormat="1" ht="18" customHeight="1" x14ac:dyDescent="0.25">
      <c r="A225" s="130">
        <v>217</v>
      </c>
      <c r="B225" s="51">
        <v>20</v>
      </c>
      <c r="C225" s="168" t="s">
        <v>2171</v>
      </c>
      <c r="D225" s="51">
        <v>1605210821</v>
      </c>
      <c r="E225" s="51">
        <v>63</v>
      </c>
      <c r="F225" s="51" t="str">
        <f t="shared" si="21"/>
        <v>Trung bình</v>
      </c>
      <c r="G225" s="51">
        <v>70</v>
      </c>
      <c r="H225" s="51" t="str">
        <f t="shared" si="18"/>
        <v>Khá</v>
      </c>
      <c r="I225" s="117">
        <f t="shared" si="19"/>
        <v>66.5</v>
      </c>
      <c r="J225" s="51" t="str">
        <f t="shared" si="20"/>
        <v>Khá</v>
      </c>
      <c r="K225" s="101" t="s">
        <v>237</v>
      </c>
      <c r="L225" s="218"/>
      <c r="M225" s="101" t="s">
        <v>173</v>
      </c>
    </row>
    <row r="226" spans="1:13" s="16" customFormat="1" ht="18" customHeight="1" x14ac:dyDescent="0.25">
      <c r="A226" s="130">
        <v>218</v>
      </c>
      <c r="B226" s="51">
        <v>21</v>
      </c>
      <c r="C226" s="168" t="s">
        <v>2172</v>
      </c>
      <c r="D226" s="51">
        <v>1605210777</v>
      </c>
      <c r="E226" s="51">
        <v>83</v>
      </c>
      <c r="F226" s="51" t="str">
        <f t="shared" si="21"/>
        <v>Tốt</v>
      </c>
      <c r="G226" s="51">
        <v>85</v>
      </c>
      <c r="H226" s="51" t="str">
        <f t="shared" si="18"/>
        <v>Tốt</v>
      </c>
      <c r="I226" s="117">
        <f t="shared" si="19"/>
        <v>84</v>
      </c>
      <c r="J226" s="51" t="str">
        <f t="shared" si="20"/>
        <v>Tốt</v>
      </c>
      <c r="K226" s="101" t="s">
        <v>237</v>
      </c>
      <c r="L226" s="218"/>
      <c r="M226" s="101" t="s">
        <v>173</v>
      </c>
    </row>
    <row r="227" spans="1:13" s="16" customFormat="1" ht="18" customHeight="1" x14ac:dyDescent="0.25">
      <c r="A227" s="130">
        <v>219</v>
      </c>
      <c r="B227" s="51">
        <v>22</v>
      </c>
      <c r="C227" s="168" t="s">
        <v>2173</v>
      </c>
      <c r="D227" s="51">
        <v>1605210766</v>
      </c>
      <c r="E227" s="51">
        <v>83</v>
      </c>
      <c r="F227" s="51" t="str">
        <f t="shared" si="21"/>
        <v>Tốt</v>
      </c>
      <c r="G227" s="51">
        <v>85</v>
      </c>
      <c r="H227" s="51" t="str">
        <f t="shared" si="18"/>
        <v>Tốt</v>
      </c>
      <c r="I227" s="117">
        <f t="shared" si="19"/>
        <v>84</v>
      </c>
      <c r="J227" s="51" t="str">
        <f t="shared" si="20"/>
        <v>Tốt</v>
      </c>
      <c r="K227" s="101" t="s">
        <v>237</v>
      </c>
      <c r="L227" s="218"/>
      <c r="M227" s="101" t="s">
        <v>173</v>
      </c>
    </row>
    <row r="228" spans="1:13" s="16" customFormat="1" ht="18" customHeight="1" x14ac:dyDescent="0.25">
      <c r="A228" s="130">
        <v>220</v>
      </c>
      <c r="B228" s="51">
        <v>23</v>
      </c>
      <c r="C228" s="168" t="s">
        <v>2174</v>
      </c>
      <c r="D228" s="51">
        <v>1605210792</v>
      </c>
      <c r="E228" s="51">
        <v>55</v>
      </c>
      <c r="F228" s="51" t="str">
        <f t="shared" si="21"/>
        <v>Trung bình</v>
      </c>
      <c r="G228" s="51">
        <v>60</v>
      </c>
      <c r="H228" s="51" t="str">
        <f t="shared" si="18"/>
        <v>Trung bình</v>
      </c>
      <c r="I228" s="117">
        <f t="shared" si="19"/>
        <v>57.5</v>
      </c>
      <c r="J228" s="51" t="str">
        <f t="shared" si="20"/>
        <v>Trung bình</v>
      </c>
      <c r="K228" s="101" t="s">
        <v>237</v>
      </c>
      <c r="L228" s="218"/>
      <c r="M228" s="101" t="s">
        <v>173</v>
      </c>
    </row>
    <row r="229" spans="1:13" s="16" customFormat="1" ht="18" customHeight="1" x14ac:dyDescent="0.25">
      <c r="A229" s="130">
        <v>221</v>
      </c>
      <c r="B229" s="51">
        <v>24</v>
      </c>
      <c r="C229" s="168" t="s">
        <v>2175</v>
      </c>
      <c r="D229" s="51">
        <v>1605210849</v>
      </c>
      <c r="E229" s="51">
        <v>83</v>
      </c>
      <c r="F229" s="51" t="str">
        <f t="shared" si="21"/>
        <v>Tốt</v>
      </c>
      <c r="G229" s="51">
        <v>85</v>
      </c>
      <c r="H229" s="51" t="str">
        <f t="shared" si="18"/>
        <v>Tốt</v>
      </c>
      <c r="I229" s="117">
        <f t="shared" si="19"/>
        <v>84</v>
      </c>
      <c r="J229" s="51" t="str">
        <f t="shared" si="20"/>
        <v>Tốt</v>
      </c>
      <c r="K229" s="101" t="s">
        <v>237</v>
      </c>
      <c r="L229" s="218"/>
      <c r="M229" s="101" t="s">
        <v>173</v>
      </c>
    </row>
    <row r="230" spans="1:13" s="16" customFormat="1" ht="18" customHeight="1" x14ac:dyDescent="0.25">
      <c r="A230" s="130">
        <v>222</v>
      </c>
      <c r="B230" s="51">
        <v>25</v>
      </c>
      <c r="C230" s="168" t="s">
        <v>2176</v>
      </c>
      <c r="D230" s="51">
        <v>1605210747</v>
      </c>
      <c r="E230" s="51">
        <v>83</v>
      </c>
      <c r="F230" s="51" t="str">
        <f t="shared" si="21"/>
        <v>Tốt</v>
      </c>
      <c r="G230" s="51">
        <v>85</v>
      </c>
      <c r="H230" s="51" t="str">
        <f t="shared" si="18"/>
        <v>Tốt</v>
      </c>
      <c r="I230" s="117">
        <f t="shared" si="19"/>
        <v>84</v>
      </c>
      <c r="J230" s="51" t="str">
        <f t="shared" si="20"/>
        <v>Tốt</v>
      </c>
      <c r="K230" s="101" t="s">
        <v>237</v>
      </c>
      <c r="L230" s="218"/>
      <c r="M230" s="101" t="s">
        <v>173</v>
      </c>
    </row>
    <row r="231" spans="1:13" s="16" customFormat="1" ht="18" customHeight="1" x14ac:dyDescent="0.25">
      <c r="A231" s="130">
        <v>223</v>
      </c>
      <c r="B231" s="51">
        <v>26</v>
      </c>
      <c r="C231" s="168" t="s">
        <v>2177</v>
      </c>
      <c r="D231" s="51">
        <v>1605210822</v>
      </c>
      <c r="E231" s="51">
        <v>95</v>
      </c>
      <c r="F231" s="51" t="str">
        <f t="shared" si="21"/>
        <v>Xuất sắc</v>
      </c>
      <c r="G231" s="51">
        <v>95</v>
      </c>
      <c r="H231" s="51" t="str">
        <f t="shared" si="18"/>
        <v>Xuất sắc</v>
      </c>
      <c r="I231" s="117">
        <f t="shared" si="19"/>
        <v>95</v>
      </c>
      <c r="J231" s="51" t="str">
        <f t="shared" si="20"/>
        <v>Xuất sắc</v>
      </c>
      <c r="K231" s="101" t="s">
        <v>237</v>
      </c>
      <c r="L231" s="218"/>
      <c r="M231" s="101" t="s">
        <v>173</v>
      </c>
    </row>
    <row r="232" spans="1:13" s="16" customFormat="1" ht="18" customHeight="1" x14ac:dyDescent="0.25">
      <c r="A232" s="130">
        <v>224</v>
      </c>
      <c r="B232" s="51">
        <v>27</v>
      </c>
      <c r="C232" s="168" t="s">
        <v>2178</v>
      </c>
      <c r="D232" s="51">
        <v>1605210655</v>
      </c>
      <c r="E232" s="51">
        <v>90</v>
      </c>
      <c r="F232" s="51" t="str">
        <f t="shared" si="21"/>
        <v>Xuất sắc</v>
      </c>
      <c r="G232" s="51">
        <v>90</v>
      </c>
      <c r="H232" s="51" t="str">
        <f t="shared" si="18"/>
        <v>Xuất sắc</v>
      </c>
      <c r="I232" s="117">
        <f t="shared" si="19"/>
        <v>90</v>
      </c>
      <c r="J232" s="51" t="str">
        <f t="shared" si="20"/>
        <v>Xuất sắc</v>
      </c>
      <c r="K232" s="101" t="s">
        <v>237</v>
      </c>
      <c r="L232" s="218"/>
      <c r="M232" s="101" t="s">
        <v>173</v>
      </c>
    </row>
    <row r="233" spans="1:13" s="16" customFormat="1" ht="18" customHeight="1" x14ac:dyDescent="0.25">
      <c r="A233" s="130">
        <v>225</v>
      </c>
      <c r="B233" s="51">
        <v>28</v>
      </c>
      <c r="C233" s="168" t="s">
        <v>2179</v>
      </c>
      <c r="D233" s="51">
        <v>1605210720</v>
      </c>
      <c r="E233" s="51">
        <v>83</v>
      </c>
      <c r="F233" s="51" t="str">
        <f t="shared" si="21"/>
        <v>Tốt</v>
      </c>
      <c r="G233" s="51">
        <v>85</v>
      </c>
      <c r="H233" s="51" t="str">
        <f t="shared" si="18"/>
        <v>Tốt</v>
      </c>
      <c r="I233" s="117">
        <f t="shared" si="19"/>
        <v>84</v>
      </c>
      <c r="J233" s="51" t="str">
        <f t="shared" si="20"/>
        <v>Tốt</v>
      </c>
      <c r="K233" s="101" t="s">
        <v>237</v>
      </c>
      <c r="L233" s="218"/>
      <c r="M233" s="101" t="s">
        <v>173</v>
      </c>
    </row>
    <row r="234" spans="1:13" s="16" customFormat="1" ht="18" customHeight="1" x14ac:dyDescent="0.25">
      <c r="A234" s="130">
        <v>226</v>
      </c>
      <c r="B234" s="51">
        <v>29</v>
      </c>
      <c r="C234" s="168" t="s">
        <v>2180</v>
      </c>
      <c r="D234" s="51">
        <v>1605210788</v>
      </c>
      <c r="E234" s="51">
        <v>50</v>
      </c>
      <c r="F234" s="51" t="str">
        <f t="shared" si="21"/>
        <v>Trung bình</v>
      </c>
      <c r="G234" s="51">
        <v>60</v>
      </c>
      <c r="H234" s="51" t="str">
        <f t="shared" si="18"/>
        <v>Trung bình</v>
      </c>
      <c r="I234" s="117">
        <f t="shared" si="19"/>
        <v>55</v>
      </c>
      <c r="J234" s="51" t="str">
        <f t="shared" si="20"/>
        <v>Trung bình</v>
      </c>
      <c r="K234" s="101" t="s">
        <v>237</v>
      </c>
      <c r="L234" s="218"/>
      <c r="M234" s="101" t="s">
        <v>173</v>
      </c>
    </row>
    <row r="235" spans="1:13" s="16" customFormat="1" ht="18" customHeight="1" x14ac:dyDescent="0.25">
      <c r="A235" s="130">
        <v>227</v>
      </c>
      <c r="B235" s="51">
        <v>30</v>
      </c>
      <c r="C235" s="168" t="s">
        <v>2181</v>
      </c>
      <c r="D235" s="51">
        <v>1605210649</v>
      </c>
      <c r="E235" s="51">
        <v>50</v>
      </c>
      <c r="F235" s="51" t="str">
        <f t="shared" si="21"/>
        <v>Trung bình</v>
      </c>
      <c r="G235" s="51">
        <v>65</v>
      </c>
      <c r="H235" s="51" t="str">
        <f t="shared" si="18"/>
        <v>Khá</v>
      </c>
      <c r="I235" s="117">
        <f t="shared" si="19"/>
        <v>57.5</v>
      </c>
      <c r="J235" s="51" t="str">
        <f t="shared" si="20"/>
        <v>Trung bình</v>
      </c>
      <c r="K235" s="101" t="s">
        <v>237</v>
      </c>
      <c r="L235" s="218"/>
      <c r="M235" s="101" t="s">
        <v>173</v>
      </c>
    </row>
    <row r="236" spans="1:13" s="16" customFormat="1" ht="18" customHeight="1" x14ac:dyDescent="0.25">
      <c r="A236" s="130">
        <v>228</v>
      </c>
      <c r="B236" s="51">
        <v>1</v>
      </c>
      <c r="C236" s="168" t="s">
        <v>181</v>
      </c>
      <c r="D236" s="51">
        <v>1605210899</v>
      </c>
      <c r="E236" s="51">
        <v>80</v>
      </c>
      <c r="F236" s="51" t="str">
        <f t="shared" si="21"/>
        <v>Tốt</v>
      </c>
      <c r="G236" s="51">
        <v>80</v>
      </c>
      <c r="H236" s="51" t="str">
        <f t="shared" si="18"/>
        <v>Tốt</v>
      </c>
      <c r="I236" s="117">
        <f t="shared" si="19"/>
        <v>80</v>
      </c>
      <c r="J236" s="51" t="str">
        <f t="shared" si="20"/>
        <v>Tốt</v>
      </c>
      <c r="K236" s="142" t="s">
        <v>157</v>
      </c>
      <c r="L236" s="218"/>
      <c r="M236" s="101" t="s">
        <v>150</v>
      </c>
    </row>
    <row r="237" spans="1:13" s="16" customFormat="1" ht="18" customHeight="1" x14ac:dyDescent="0.25">
      <c r="A237" s="130">
        <v>229</v>
      </c>
      <c r="B237" s="51">
        <v>2</v>
      </c>
      <c r="C237" s="168" t="s">
        <v>2182</v>
      </c>
      <c r="D237" s="51">
        <v>1605210871</v>
      </c>
      <c r="E237" s="51">
        <v>60</v>
      </c>
      <c r="F237" s="51" t="str">
        <f t="shared" si="21"/>
        <v>Trung bình</v>
      </c>
      <c r="G237" s="51">
        <v>70</v>
      </c>
      <c r="H237" s="51" t="str">
        <f t="shared" si="18"/>
        <v>Khá</v>
      </c>
      <c r="I237" s="117">
        <f t="shared" si="19"/>
        <v>65</v>
      </c>
      <c r="J237" s="51" t="str">
        <f t="shared" si="20"/>
        <v>Khá</v>
      </c>
      <c r="K237" s="142" t="s">
        <v>157</v>
      </c>
      <c r="L237" s="218"/>
      <c r="M237" s="101" t="s">
        <v>150</v>
      </c>
    </row>
    <row r="238" spans="1:13" s="16" customFormat="1" ht="18" customHeight="1" x14ac:dyDescent="0.25">
      <c r="A238" s="130">
        <v>230</v>
      </c>
      <c r="B238" s="51">
        <v>3</v>
      </c>
      <c r="C238" s="168" t="s">
        <v>191</v>
      </c>
      <c r="D238" s="51">
        <v>1605210955</v>
      </c>
      <c r="E238" s="51">
        <v>60</v>
      </c>
      <c r="F238" s="51" t="str">
        <f t="shared" si="21"/>
        <v>Trung bình</v>
      </c>
      <c r="G238" s="51">
        <v>70</v>
      </c>
      <c r="H238" s="51" t="str">
        <f t="shared" si="18"/>
        <v>Khá</v>
      </c>
      <c r="I238" s="117">
        <f t="shared" si="19"/>
        <v>65</v>
      </c>
      <c r="J238" s="51" t="str">
        <f t="shared" si="20"/>
        <v>Khá</v>
      </c>
      <c r="K238" s="142" t="s">
        <v>157</v>
      </c>
      <c r="L238" s="218"/>
      <c r="M238" s="101" t="s">
        <v>150</v>
      </c>
    </row>
    <row r="239" spans="1:13" s="16" customFormat="1" ht="18" customHeight="1" x14ac:dyDescent="0.25">
      <c r="A239" s="130">
        <v>231</v>
      </c>
      <c r="B239" s="51">
        <v>4</v>
      </c>
      <c r="C239" s="168" t="s">
        <v>1567</v>
      </c>
      <c r="D239" s="51">
        <v>1605210913</v>
      </c>
      <c r="E239" s="51">
        <v>80</v>
      </c>
      <c r="F239" s="51" t="str">
        <f t="shared" si="21"/>
        <v>Tốt</v>
      </c>
      <c r="G239" s="51">
        <v>80</v>
      </c>
      <c r="H239" s="51" t="str">
        <f t="shared" si="18"/>
        <v>Tốt</v>
      </c>
      <c r="I239" s="117">
        <f t="shared" si="19"/>
        <v>80</v>
      </c>
      <c r="J239" s="51" t="str">
        <f t="shared" si="20"/>
        <v>Tốt</v>
      </c>
      <c r="K239" s="142" t="s">
        <v>157</v>
      </c>
      <c r="L239" s="218"/>
      <c r="M239" s="101" t="s">
        <v>150</v>
      </c>
    </row>
    <row r="240" spans="1:13" s="16" customFormat="1" ht="18" customHeight="1" x14ac:dyDescent="0.25">
      <c r="A240" s="130">
        <v>232</v>
      </c>
      <c r="B240" s="51">
        <v>5</v>
      </c>
      <c r="C240" s="168" t="s">
        <v>2183</v>
      </c>
      <c r="D240" s="51">
        <v>1605210631</v>
      </c>
      <c r="E240" s="51">
        <v>85</v>
      </c>
      <c r="F240" s="51" t="str">
        <f t="shared" si="21"/>
        <v>Tốt</v>
      </c>
      <c r="G240" s="51">
        <v>85</v>
      </c>
      <c r="H240" s="51" t="str">
        <f t="shared" si="18"/>
        <v>Tốt</v>
      </c>
      <c r="I240" s="117">
        <f t="shared" si="19"/>
        <v>85</v>
      </c>
      <c r="J240" s="51" t="str">
        <f t="shared" si="20"/>
        <v>Tốt</v>
      </c>
      <c r="K240" s="142" t="s">
        <v>157</v>
      </c>
      <c r="L240" s="218"/>
      <c r="M240" s="101" t="s">
        <v>150</v>
      </c>
    </row>
    <row r="241" spans="1:13" s="16" customFormat="1" ht="18" customHeight="1" x14ac:dyDescent="0.25">
      <c r="A241" s="130">
        <v>233</v>
      </c>
      <c r="B241" s="51">
        <v>6</v>
      </c>
      <c r="C241" s="168" t="s">
        <v>2184</v>
      </c>
      <c r="D241" s="51">
        <v>1605210890</v>
      </c>
      <c r="E241" s="51">
        <v>80</v>
      </c>
      <c r="F241" s="51" t="str">
        <f t="shared" si="21"/>
        <v>Tốt</v>
      </c>
      <c r="G241" s="51">
        <v>80</v>
      </c>
      <c r="H241" s="51" t="str">
        <f t="shared" si="18"/>
        <v>Tốt</v>
      </c>
      <c r="I241" s="117">
        <f t="shared" si="19"/>
        <v>80</v>
      </c>
      <c r="J241" s="51" t="str">
        <f t="shared" si="20"/>
        <v>Tốt</v>
      </c>
      <c r="K241" s="142" t="s">
        <v>157</v>
      </c>
      <c r="L241" s="218"/>
      <c r="M241" s="101" t="s">
        <v>150</v>
      </c>
    </row>
    <row r="242" spans="1:13" s="16" customFormat="1" ht="18" customHeight="1" x14ac:dyDescent="0.25">
      <c r="A242" s="130">
        <v>234</v>
      </c>
      <c r="B242" s="51">
        <v>7</v>
      </c>
      <c r="C242" s="168" t="s">
        <v>2185</v>
      </c>
      <c r="D242" s="51">
        <v>1605210894</v>
      </c>
      <c r="E242" s="51">
        <v>90</v>
      </c>
      <c r="F242" s="51" t="str">
        <f t="shared" si="21"/>
        <v>Xuất sắc</v>
      </c>
      <c r="G242" s="51">
        <v>90</v>
      </c>
      <c r="H242" s="51" t="str">
        <f t="shared" si="18"/>
        <v>Xuất sắc</v>
      </c>
      <c r="I242" s="117">
        <f t="shared" si="19"/>
        <v>90</v>
      </c>
      <c r="J242" s="51" t="str">
        <f t="shared" si="20"/>
        <v>Xuất sắc</v>
      </c>
      <c r="K242" s="142" t="s">
        <v>157</v>
      </c>
      <c r="L242" s="218"/>
      <c r="M242" s="101" t="s">
        <v>150</v>
      </c>
    </row>
    <row r="243" spans="1:13" s="16" customFormat="1" ht="18" customHeight="1" x14ac:dyDescent="0.25">
      <c r="A243" s="130">
        <v>235</v>
      </c>
      <c r="B243" s="51">
        <v>8</v>
      </c>
      <c r="C243" s="168" t="s">
        <v>2186</v>
      </c>
      <c r="D243" s="51">
        <v>1605210957</v>
      </c>
      <c r="E243" s="51">
        <v>60</v>
      </c>
      <c r="F243" s="51" t="str">
        <f t="shared" si="21"/>
        <v>Trung bình</v>
      </c>
      <c r="G243" s="51">
        <v>70</v>
      </c>
      <c r="H243" s="51" t="str">
        <f t="shared" si="18"/>
        <v>Khá</v>
      </c>
      <c r="I243" s="117">
        <f t="shared" si="19"/>
        <v>65</v>
      </c>
      <c r="J243" s="51" t="str">
        <f t="shared" si="20"/>
        <v>Khá</v>
      </c>
      <c r="K243" s="142" t="s">
        <v>157</v>
      </c>
      <c r="L243" s="218"/>
      <c r="M243" s="101" t="s">
        <v>150</v>
      </c>
    </row>
    <row r="244" spans="1:13" s="16" customFormat="1" ht="18" customHeight="1" x14ac:dyDescent="0.25">
      <c r="A244" s="130">
        <v>236</v>
      </c>
      <c r="B244" s="51">
        <v>9</v>
      </c>
      <c r="C244" s="168" t="s">
        <v>2187</v>
      </c>
      <c r="D244" s="51">
        <v>1605210901</v>
      </c>
      <c r="E244" s="51">
        <v>60</v>
      </c>
      <c r="F244" s="51" t="str">
        <f t="shared" si="21"/>
        <v>Trung bình</v>
      </c>
      <c r="G244" s="51">
        <v>70</v>
      </c>
      <c r="H244" s="51" t="str">
        <f t="shared" si="18"/>
        <v>Khá</v>
      </c>
      <c r="I244" s="117">
        <f t="shared" si="19"/>
        <v>65</v>
      </c>
      <c r="J244" s="51" t="str">
        <f t="shared" si="20"/>
        <v>Khá</v>
      </c>
      <c r="K244" s="142" t="s">
        <v>157</v>
      </c>
      <c r="L244" s="218"/>
      <c r="M244" s="101" t="s">
        <v>150</v>
      </c>
    </row>
    <row r="245" spans="1:13" s="16" customFormat="1" ht="18" customHeight="1" x14ac:dyDescent="0.25">
      <c r="A245" s="130">
        <v>237</v>
      </c>
      <c r="B245" s="51">
        <v>10</v>
      </c>
      <c r="C245" s="168" t="s">
        <v>1418</v>
      </c>
      <c r="D245" s="51">
        <v>1605210934</v>
      </c>
      <c r="E245" s="51">
        <v>80</v>
      </c>
      <c r="F245" s="51" t="str">
        <f t="shared" si="21"/>
        <v>Tốt</v>
      </c>
      <c r="G245" s="51">
        <v>80</v>
      </c>
      <c r="H245" s="51" t="str">
        <f t="shared" si="18"/>
        <v>Tốt</v>
      </c>
      <c r="I245" s="117">
        <f t="shared" si="19"/>
        <v>80</v>
      </c>
      <c r="J245" s="51" t="str">
        <f t="shared" si="20"/>
        <v>Tốt</v>
      </c>
      <c r="K245" s="142" t="s">
        <v>157</v>
      </c>
      <c r="L245" s="218"/>
      <c r="M245" s="101" t="s">
        <v>150</v>
      </c>
    </row>
    <row r="246" spans="1:13" s="16" customFormat="1" ht="18" customHeight="1" x14ac:dyDescent="0.25">
      <c r="A246" s="130">
        <v>238</v>
      </c>
      <c r="B246" s="51">
        <v>11</v>
      </c>
      <c r="C246" s="168" t="s">
        <v>2188</v>
      </c>
      <c r="D246" s="51">
        <v>1605210943</v>
      </c>
      <c r="E246" s="51">
        <v>80</v>
      </c>
      <c r="F246" s="51" t="str">
        <f t="shared" si="21"/>
        <v>Tốt</v>
      </c>
      <c r="G246" s="51">
        <v>80</v>
      </c>
      <c r="H246" s="51" t="str">
        <f t="shared" si="18"/>
        <v>Tốt</v>
      </c>
      <c r="I246" s="117">
        <f t="shared" si="19"/>
        <v>80</v>
      </c>
      <c r="J246" s="51" t="str">
        <f t="shared" si="20"/>
        <v>Tốt</v>
      </c>
      <c r="K246" s="142" t="s">
        <v>157</v>
      </c>
      <c r="L246" s="218"/>
      <c r="M246" s="101" t="s">
        <v>150</v>
      </c>
    </row>
    <row r="247" spans="1:13" s="16" customFormat="1" ht="18" customHeight="1" x14ac:dyDescent="0.25">
      <c r="A247" s="130">
        <v>239</v>
      </c>
      <c r="B247" s="51">
        <v>12</v>
      </c>
      <c r="C247" s="168" t="s">
        <v>2189</v>
      </c>
      <c r="D247" s="51">
        <v>1605210952</v>
      </c>
      <c r="E247" s="51">
        <v>80</v>
      </c>
      <c r="F247" s="51" t="str">
        <f t="shared" si="21"/>
        <v>Tốt</v>
      </c>
      <c r="G247" s="51">
        <v>80</v>
      </c>
      <c r="H247" s="51" t="str">
        <f t="shared" si="18"/>
        <v>Tốt</v>
      </c>
      <c r="I247" s="117">
        <f t="shared" si="19"/>
        <v>80</v>
      </c>
      <c r="J247" s="51" t="str">
        <f t="shared" si="20"/>
        <v>Tốt</v>
      </c>
      <c r="K247" s="142" t="s">
        <v>157</v>
      </c>
      <c r="L247" s="218"/>
      <c r="M247" s="101" t="s">
        <v>150</v>
      </c>
    </row>
    <row r="248" spans="1:13" s="16" customFormat="1" ht="18" customHeight="1" x14ac:dyDescent="0.25">
      <c r="A248" s="130">
        <v>240</v>
      </c>
      <c r="B248" s="51">
        <v>13</v>
      </c>
      <c r="C248" s="168" t="s">
        <v>2190</v>
      </c>
      <c r="D248" s="51">
        <v>1605210974</v>
      </c>
      <c r="E248" s="51">
        <v>60</v>
      </c>
      <c r="F248" s="51" t="str">
        <f t="shared" si="21"/>
        <v>Trung bình</v>
      </c>
      <c r="G248" s="51">
        <v>70</v>
      </c>
      <c r="H248" s="51" t="str">
        <f t="shared" si="18"/>
        <v>Khá</v>
      </c>
      <c r="I248" s="117">
        <f t="shared" si="19"/>
        <v>65</v>
      </c>
      <c r="J248" s="51" t="str">
        <f t="shared" si="20"/>
        <v>Khá</v>
      </c>
      <c r="K248" s="142" t="s">
        <v>157</v>
      </c>
      <c r="L248" s="218"/>
      <c r="M248" s="101" t="s">
        <v>150</v>
      </c>
    </row>
    <row r="249" spans="1:13" s="16" customFormat="1" ht="18" customHeight="1" x14ac:dyDescent="0.25">
      <c r="A249" s="130">
        <v>241</v>
      </c>
      <c r="B249" s="51">
        <v>14</v>
      </c>
      <c r="C249" s="168" t="s">
        <v>2191</v>
      </c>
      <c r="D249" s="51">
        <v>1605210880</v>
      </c>
      <c r="E249" s="51">
        <v>60</v>
      </c>
      <c r="F249" s="51" t="str">
        <f t="shared" si="21"/>
        <v>Trung bình</v>
      </c>
      <c r="G249" s="51">
        <v>70</v>
      </c>
      <c r="H249" s="51" t="str">
        <f t="shared" si="18"/>
        <v>Khá</v>
      </c>
      <c r="I249" s="117">
        <f t="shared" si="19"/>
        <v>65</v>
      </c>
      <c r="J249" s="51" t="str">
        <f t="shared" si="20"/>
        <v>Khá</v>
      </c>
      <c r="K249" s="142" t="s">
        <v>157</v>
      </c>
      <c r="L249" s="218"/>
      <c r="M249" s="101" t="s">
        <v>150</v>
      </c>
    </row>
    <row r="250" spans="1:13" s="16" customFormat="1" ht="18" customHeight="1" x14ac:dyDescent="0.25">
      <c r="A250" s="130">
        <v>242</v>
      </c>
      <c r="B250" s="51">
        <v>15</v>
      </c>
      <c r="C250" s="168" t="s">
        <v>1872</v>
      </c>
      <c r="D250" s="51">
        <v>1605210872</v>
      </c>
      <c r="E250" s="51">
        <v>82</v>
      </c>
      <c r="F250" s="51" t="str">
        <f t="shared" si="21"/>
        <v>Tốt</v>
      </c>
      <c r="G250" s="51">
        <v>82</v>
      </c>
      <c r="H250" s="51" t="str">
        <f t="shared" si="18"/>
        <v>Tốt</v>
      </c>
      <c r="I250" s="117">
        <f t="shared" si="19"/>
        <v>82</v>
      </c>
      <c r="J250" s="51" t="str">
        <f t="shared" si="20"/>
        <v>Tốt</v>
      </c>
      <c r="K250" s="142" t="s">
        <v>157</v>
      </c>
      <c r="L250" s="218"/>
      <c r="M250" s="101" t="s">
        <v>150</v>
      </c>
    </row>
    <row r="251" spans="1:13" s="16" customFormat="1" ht="18" customHeight="1" x14ac:dyDescent="0.25">
      <c r="A251" s="130">
        <v>243</v>
      </c>
      <c r="B251" s="51">
        <v>16</v>
      </c>
      <c r="C251" s="168" t="s">
        <v>2192</v>
      </c>
      <c r="D251" s="51">
        <v>1605210891</v>
      </c>
      <c r="E251" s="51">
        <v>60</v>
      </c>
      <c r="F251" s="51" t="str">
        <f t="shared" si="21"/>
        <v>Trung bình</v>
      </c>
      <c r="G251" s="51">
        <v>70</v>
      </c>
      <c r="H251" s="51" t="str">
        <f t="shared" si="18"/>
        <v>Khá</v>
      </c>
      <c r="I251" s="117">
        <f t="shared" si="19"/>
        <v>65</v>
      </c>
      <c r="J251" s="51" t="str">
        <f t="shared" si="20"/>
        <v>Khá</v>
      </c>
      <c r="K251" s="142" t="s">
        <v>157</v>
      </c>
      <c r="L251" s="218"/>
      <c r="M251" s="101" t="s">
        <v>150</v>
      </c>
    </row>
    <row r="252" spans="1:13" s="16" customFormat="1" ht="18" customHeight="1" x14ac:dyDescent="0.25">
      <c r="A252" s="130">
        <v>244</v>
      </c>
      <c r="B252" s="51">
        <v>17</v>
      </c>
      <c r="C252" s="168" t="s">
        <v>2193</v>
      </c>
      <c r="D252" s="51">
        <v>1605210868</v>
      </c>
      <c r="E252" s="51">
        <v>60</v>
      </c>
      <c r="F252" s="51" t="str">
        <f t="shared" si="21"/>
        <v>Trung bình</v>
      </c>
      <c r="G252" s="51">
        <v>70</v>
      </c>
      <c r="H252" s="51" t="str">
        <f t="shared" si="18"/>
        <v>Khá</v>
      </c>
      <c r="I252" s="117">
        <f t="shared" si="19"/>
        <v>65</v>
      </c>
      <c r="J252" s="51" t="str">
        <f t="shared" si="20"/>
        <v>Khá</v>
      </c>
      <c r="K252" s="142" t="s">
        <v>157</v>
      </c>
      <c r="L252" s="218"/>
      <c r="M252" s="101" t="s">
        <v>150</v>
      </c>
    </row>
    <row r="253" spans="1:13" s="16" customFormat="1" ht="18" customHeight="1" x14ac:dyDescent="0.25">
      <c r="A253" s="130">
        <v>245</v>
      </c>
      <c r="B253" s="51">
        <v>18</v>
      </c>
      <c r="C253" s="168" t="s">
        <v>2194</v>
      </c>
      <c r="D253" s="51">
        <v>1605210954</v>
      </c>
      <c r="E253" s="51">
        <v>90</v>
      </c>
      <c r="F253" s="51" t="str">
        <f t="shared" si="21"/>
        <v>Xuất sắc</v>
      </c>
      <c r="G253" s="51">
        <v>90</v>
      </c>
      <c r="H253" s="51" t="str">
        <f t="shared" si="18"/>
        <v>Xuất sắc</v>
      </c>
      <c r="I253" s="117">
        <f t="shared" si="19"/>
        <v>90</v>
      </c>
      <c r="J253" s="51" t="str">
        <f t="shared" si="20"/>
        <v>Xuất sắc</v>
      </c>
      <c r="K253" s="142" t="s">
        <v>157</v>
      </c>
      <c r="L253" s="218"/>
      <c r="M253" s="101" t="s">
        <v>150</v>
      </c>
    </row>
    <row r="254" spans="1:13" s="16" customFormat="1" ht="18" customHeight="1" x14ac:dyDescent="0.25">
      <c r="A254" s="130">
        <v>246</v>
      </c>
      <c r="B254" s="51">
        <v>19</v>
      </c>
      <c r="C254" s="168" t="s">
        <v>2195</v>
      </c>
      <c r="D254" s="51">
        <v>1605210918</v>
      </c>
      <c r="E254" s="51">
        <v>80</v>
      </c>
      <c r="F254" s="51" t="str">
        <f t="shared" si="21"/>
        <v>Tốt</v>
      </c>
      <c r="G254" s="51">
        <v>80</v>
      </c>
      <c r="H254" s="51" t="str">
        <f t="shared" si="18"/>
        <v>Tốt</v>
      </c>
      <c r="I254" s="117">
        <f t="shared" si="19"/>
        <v>80</v>
      </c>
      <c r="J254" s="51" t="str">
        <f t="shared" si="20"/>
        <v>Tốt</v>
      </c>
      <c r="K254" s="142" t="s">
        <v>157</v>
      </c>
      <c r="L254" s="218"/>
      <c r="M254" s="101" t="s">
        <v>150</v>
      </c>
    </row>
    <row r="255" spans="1:13" s="16" customFormat="1" ht="18" customHeight="1" x14ac:dyDescent="0.25">
      <c r="A255" s="130">
        <v>247</v>
      </c>
      <c r="B255" s="51">
        <v>20</v>
      </c>
      <c r="C255" s="168" t="s">
        <v>2196</v>
      </c>
      <c r="D255" s="51">
        <v>1605210716</v>
      </c>
      <c r="E255" s="51">
        <v>86</v>
      </c>
      <c r="F255" s="51" t="str">
        <f t="shared" si="21"/>
        <v>Tốt</v>
      </c>
      <c r="G255" s="51">
        <v>86</v>
      </c>
      <c r="H255" s="51" t="str">
        <f t="shared" si="18"/>
        <v>Tốt</v>
      </c>
      <c r="I255" s="117">
        <f t="shared" si="19"/>
        <v>86</v>
      </c>
      <c r="J255" s="51" t="str">
        <f t="shared" si="20"/>
        <v>Tốt</v>
      </c>
      <c r="K255" s="142" t="s">
        <v>157</v>
      </c>
      <c r="L255" s="218"/>
      <c r="M255" s="101" t="s">
        <v>150</v>
      </c>
    </row>
    <row r="256" spans="1:13" s="16" customFormat="1" ht="18" customHeight="1" x14ac:dyDescent="0.25">
      <c r="A256" s="130">
        <v>248</v>
      </c>
      <c r="B256" s="51">
        <v>21</v>
      </c>
      <c r="C256" s="168" t="s">
        <v>2197</v>
      </c>
      <c r="D256" s="51">
        <v>1605210936</v>
      </c>
      <c r="E256" s="51">
        <v>85</v>
      </c>
      <c r="F256" s="51" t="str">
        <f t="shared" si="21"/>
        <v>Tốt</v>
      </c>
      <c r="G256" s="51">
        <v>85</v>
      </c>
      <c r="H256" s="51" t="str">
        <f t="shared" si="18"/>
        <v>Tốt</v>
      </c>
      <c r="I256" s="117">
        <f t="shared" si="19"/>
        <v>85</v>
      </c>
      <c r="J256" s="51" t="str">
        <f t="shared" si="20"/>
        <v>Tốt</v>
      </c>
      <c r="K256" s="142" t="s">
        <v>157</v>
      </c>
      <c r="L256" s="218"/>
      <c r="M256" s="101" t="s">
        <v>150</v>
      </c>
    </row>
    <row r="257" spans="1:13" s="16" customFormat="1" ht="18" customHeight="1" x14ac:dyDescent="0.25">
      <c r="A257" s="130">
        <v>249</v>
      </c>
      <c r="B257" s="51">
        <v>22</v>
      </c>
      <c r="C257" s="168" t="s">
        <v>2198</v>
      </c>
      <c r="D257" s="51">
        <v>1605210877</v>
      </c>
      <c r="E257" s="51">
        <v>60</v>
      </c>
      <c r="F257" s="51" t="str">
        <f t="shared" si="21"/>
        <v>Trung bình</v>
      </c>
      <c r="G257" s="51">
        <v>70</v>
      </c>
      <c r="H257" s="51" t="str">
        <f t="shared" si="18"/>
        <v>Khá</v>
      </c>
      <c r="I257" s="117">
        <f t="shared" si="19"/>
        <v>65</v>
      </c>
      <c r="J257" s="51" t="str">
        <f t="shared" si="20"/>
        <v>Khá</v>
      </c>
      <c r="K257" s="142" t="s">
        <v>157</v>
      </c>
      <c r="L257" s="218"/>
      <c r="M257" s="101" t="s">
        <v>150</v>
      </c>
    </row>
    <row r="258" spans="1:13" s="16" customFormat="1" ht="18" customHeight="1" x14ac:dyDescent="0.25">
      <c r="A258" s="130">
        <v>250</v>
      </c>
      <c r="B258" s="51">
        <v>23</v>
      </c>
      <c r="C258" s="168" t="s">
        <v>2199</v>
      </c>
      <c r="D258" s="51">
        <v>1605210905</v>
      </c>
      <c r="E258" s="51">
        <v>85</v>
      </c>
      <c r="F258" s="51" t="str">
        <f t="shared" si="21"/>
        <v>Tốt</v>
      </c>
      <c r="G258" s="51">
        <v>88</v>
      </c>
      <c r="H258" s="51" t="str">
        <f t="shared" si="18"/>
        <v>Tốt</v>
      </c>
      <c r="I258" s="117">
        <f t="shared" si="19"/>
        <v>86.5</v>
      </c>
      <c r="J258" s="51" t="str">
        <f t="shared" si="20"/>
        <v>Tốt</v>
      </c>
      <c r="K258" s="142" t="s">
        <v>157</v>
      </c>
      <c r="L258" s="218"/>
      <c r="M258" s="101" t="s">
        <v>150</v>
      </c>
    </row>
    <row r="259" spans="1:13" s="16" customFormat="1" ht="18" customHeight="1" x14ac:dyDescent="0.25">
      <c r="A259" s="130">
        <v>251</v>
      </c>
      <c r="B259" s="51">
        <v>24</v>
      </c>
      <c r="C259" s="168" t="s">
        <v>125</v>
      </c>
      <c r="D259" s="51">
        <v>1605210941</v>
      </c>
      <c r="E259" s="51">
        <v>75</v>
      </c>
      <c r="F259" s="51" t="str">
        <f t="shared" si="21"/>
        <v>Khá</v>
      </c>
      <c r="G259" s="51">
        <v>80</v>
      </c>
      <c r="H259" s="51" t="str">
        <f t="shared" si="18"/>
        <v>Tốt</v>
      </c>
      <c r="I259" s="117">
        <f t="shared" si="19"/>
        <v>77.5</v>
      </c>
      <c r="J259" s="51" t="str">
        <f t="shared" si="20"/>
        <v>Khá</v>
      </c>
      <c r="K259" s="142" t="s">
        <v>157</v>
      </c>
      <c r="L259" s="218"/>
      <c r="M259" s="101" t="s">
        <v>150</v>
      </c>
    </row>
    <row r="260" spans="1:13" s="16" customFormat="1" ht="18" customHeight="1" x14ac:dyDescent="0.25">
      <c r="A260" s="130">
        <v>252</v>
      </c>
      <c r="B260" s="51">
        <v>25</v>
      </c>
      <c r="C260" s="168" t="s">
        <v>2200</v>
      </c>
      <c r="D260" s="51">
        <v>1605210950</v>
      </c>
      <c r="E260" s="51">
        <v>78</v>
      </c>
      <c r="F260" s="51" t="str">
        <f t="shared" si="21"/>
        <v>Khá</v>
      </c>
      <c r="G260" s="51">
        <v>82</v>
      </c>
      <c r="H260" s="51" t="str">
        <f t="shared" si="18"/>
        <v>Tốt</v>
      </c>
      <c r="I260" s="117">
        <f t="shared" si="19"/>
        <v>80</v>
      </c>
      <c r="J260" s="51" t="str">
        <f t="shared" si="20"/>
        <v>Tốt</v>
      </c>
      <c r="K260" s="142" t="s">
        <v>157</v>
      </c>
      <c r="L260" s="218"/>
      <c r="M260" s="101" t="s">
        <v>150</v>
      </c>
    </row>
    <row r="261" spans="1:13" s="16" customFormat="1" ht="18" customHeight="1" x14ac:dyDescent="0.25">
      <c r="A261" s="130">
        <v>253</v>
      </c>
      <c r="B261" s="51">
        <v>26</v>
      </c>
      <c r="C261" s="168" t="s">
        <v>2201</v>
      </c>
      <c r="D261" s="51">
        <v>1605210940</v>
      </c>
      <c r="E261" s="51">
        <v>60</v>
      </c>
      <c r="F261" s="51" t="str">
        <f t="shared" si="21"/>
        <v>Trung bình</v>
      </c>
      <c r="G261" s="51">
        <v>83</v>
      </c>
      <c r="H261" s="51" t="str">
        <f t="shared" si="18"/>
        <v>Tốt</v>
      </c>
      <c r="I261" s="117">
        <f t="shared" si="19"/>
        <v>71.5</v>
      </c>
      <c r="J261" s="51" t="str">
        <f t="shared" si="20"/>
        <v>Khá</v>
      </c>
      <c r="K261" s="142" t="s">
        <v>157</v>
      </c>
      <c r="L261" s="218"/>
      <c r="M261" s="101" t="s">
        <v>150</v>
      </c>
    </row>
    <row r="262" spans="1:13" s="16" customFormat="1" ht="18" customHeight="1" x14ac:dyDescent="0.25">
      <c r="A262" s="130">
        <v>254</v>
      </c>
      <c r="B262" s="51">
        <v>27</v>
      </c>
      <c r="C262" s="168" t="s">
        <v>2202</v>
      </c>
      <c r="D262" s="51">
        <v>1605210929</v>
      </c>
      <c r="E262" s="51">
        <v>80</v>
      </c>
      <c r="F262" s="51" t="str">
        <f t="shared" si="21"/>
        <v>Tốt</v>
      </c>
      <c r="G262" s="51">
        <v>80</v>
      </c>
      <c r="H262" s="51" t="str">
        <f t="shared" si="18"/>
        <v>Tốt</v>
      </c>
      <c r="I262" s="117">
        <f t="shared" si="19"/>
        <v>80</v>
      </c>
      <c r="J262" s="51" t="str">
        <f t="shared" si="20"/>
        <v>Tốt</v>
      </c>
      <c r="K262" s="142" t="s">
        <v>157</v>
      </c>
      <c r="L262" s="218"/>
      <c r="M262" s="101" t="s">
        <v>150</v>
      </c>
    </row>
    <row r="263" spans="1:13" s="16" customFormat="1" ht="18" customHeight="1" x14ac:dyDescent="0.25">
      <c r="A263" s="130">
        <v>255</v>
      </c>
      <c r="B263" s="51">
        <v>28</v>
      </c>
      <c r="C263" s="168" t="s">
        <v>2203</v>
      </c>
      <c r="D263" s="51">
        <v>1605210953</v>
      </c>
      <c r="E263" s="51">
        <v>80</v>
      </c>
      <c r="F263" s="51" t="str">
        <f t="shared" si="21"/>
        <v>Tốt</v>
      </c>
      <c r="G263" s="51">
        <v>80</v>
      </c>
      <c r="H263" s="51" t="str">
        <f t="shared" si="18"/>
        <v>Tốt</v>
      </c>
      <c r="I263" s="117">
        <f t="shared" si="19"/>
        <v>80</v>
      </c>
      <c r="J263" s="51" t="str">
        <f t="shared" si="20"/>
        <v>Tốt</v>
      </c>
      <c r="K263" s="142" t="s">
        <v>157</v>
      </c>
      <c r="L263" s="218"/>
      <c r="M263" s="101" t="s">
        <v>150</v>
      </c>
    </row>
    <row r="264" spans="1:13" s="16" customFormat="1" ht="18" customHeight="1" x14ac:dyDescent="0.25">
      <c r="A264" s="130">
        <v>256</v>
      </c>
      <c r="B264" s="51">
        <v>29</v>
      </c>
      <c r="C264" s="168" t="s">
        <v>1605</v>
      </c>
      <c r="D264" s="51">
        <v>1605210910</v>
      </c>
      <c r="E264" s="51">
        <v>85</v>
      </c>
      <c r="F264" s="51" t="str">
        <f t="shared" si="21"/>
        <v>Tốt</v>
      </c>
      <c r="G264" s="51">
        <v>88</v>
      </c>
      <c r="H264" s="51" t="str">
        <f t="shared" si="18"/>
        <v>Tốt</v>
      </c>
      <c r="I264" s="117">
        <f t="shared" si="19"/>
        <v>86.5</v>
      </c>
      <c r="J264" s="51" t="str">
        <f t="shared" si="20"/>
        <v>Tốt</v>
      </c>
      <c r="K264" s="142" t="s">
        <v>157</v>
      </c>
      <c r="L264" s="218"/>
      <c r="M264" s="101" t="s">
        <v>150</v>
      </c>
    </row>
    <row r="265" spans="1:13" s="16" customFormat="1" ht="18" customHeight="1" x14ac:dyDescent="0.25">
      <c r="A265" s="130">
        <v>257</v>
      </c>
      <c r="B265" s="51">
        <v>30</v>
      </c>
      <c r="C265" s="168" t="s">
        <v>2204</v>
      </c>
      <c r="D265" s="51">
        <v>1605210647</v>
      </c>
      <c r="E265" s="51">
        <v>80</v>
      </c>
      <c r="F265" s="51" t="str">
        <f t="shared" ref="F265:F328" si="22">IF(E265&gt;=90,"Xuất sắc",IF(AND(E265&lt;90,E265&gt;=80),"Tốt",IF(AND(E265&lt;80,E265&gt;=65),"Khá",IF(AND(E265&lt;65,E265&gt;=50),"Trung bình",IF(AND(E265&lt;50,E265&gt;=35),"Yếu",IF(AND(E265&lt;35,E265&gt;=1),"Kém",IF(AND(E265&lt;1),"Không xếp loại")))))))</f>
        <v>Tốt</v>
      </c>
      <c r="G265" s="51">
        <v>81</v>
      </c>
      <c r="H265" s="51" t="str">
        <f t="shared" si="18"/>
        <v>Tốt</v>
      </c>
      <c r="I265" s="117">
        <f t="shared" si="19"/>
        <v>80.5</v>
      </c>
      <c r="J265" s="51" t="str">
        <f t="shared" si="20"/>
        <v>Tốt</v>
      </c>
      <c r="K265" s="142" t="s">
        <v>157</v>
      </c>
      <c r="L265" s="218"/>
      <c r="M265" s="101" t="s">
        <v>150</v>
      </c>
    </row>
    <row r="266" spans="1:13" s="16" customFormat="1" ht="18" customHeight="1" x14ac:dyDescent="0.25">
      <c r="A266" s="130">
        <v>258</v>
      </c>
      <c r="B266" s="51">
        <v>31</v>
      </c>
      <c r="C266" s="168" t="s">
        <v>2205</v>
      </c>
      <c r="D266" s="51">
        <v>1605210968</v>
      </c>
      <c r="E266" s="51">
        <v>85</v>
      </c>
      <c r="F266" s="51" t="str">
        <f t="shared" si="22"/>
        <v>Tốt</v>
      </c>
      <c r="G266" s="51">
        <v>85</v>
      </c>
      <c r="H266" s="51" t="str">
        <f t="shared" si="18"/>
        <v>Tốt</v>
      </c>
      <c r="I266" s="117">
        <f t="shared" si="19"/>
        <v>85</v>
      </c>
      <c r="J266" s="51" t="str">
        <f t="shared" si="20"/>
        <v>Tốt</v>
      </c>
      <c r="K266" s="142" t="s">
        <v>157</v>
      </c>
      <c r="L266" s="218"/>
      <c r="M266" s="101" t="s">
        <v>150</v>
      </c>
    </row>
    <row r="267" spans="1:13" s="16" customFormat="1" ht="18" customHeight="1" x14ac:dyDescent="0.25">
      <c r="A267" s="130">
        <v>259</v>
      </c>
      <c r="B267" s="51">
        <v>32</v>
      </c>
      <c r="C267" s="168" t="s">
        <v>2206</v>
      </c>
      <c r="D267" s="51">
        <v>1605210867</v>
      </c>
      <c r="E267" s="51">
        <v>80</v>
      </c>
      <c r="F267" s="51" t="str">
        <f t="shared" si="22"/>
        <v>Tốt</v>
      </c>
      <c r="G267" s="51">
        <v>85</v>
      </c>
      <c r="H267" s="51" t="str">
        <f t="shared" si="18"/>
        <v>Tốt</v>
      </c>
      <c r="I267" s="117">
        <f t="shared" si="19"/>
        <v>82.5</v>
      </c>
      <c r="J267" s="51" t="str">
        <f t="shared" si="20"/>
        <v>Tốt</v>
      </c>
      <c r="K267" s="142" t="s">
        <v>157</v>
      </c>
      <c r="L267" s="218"/>
      <c r="M267" s="101" t="s">
        <v>150</v>
      </c>
    </row>
    <row r="268" spans="1:13" s="16" customFormat="1" ht="18" customHeight="1" x14ac:dyDescent="0.25">
      <c r="A268" s="130">
        <v>260</v>
      </c>
      <c r="B268" s="51">
        <v>33</v>
      </c>
      <c r="C268" s="168" t="s">
        <v>1298</v>
      </c>
      <c r="D268" s="51">
        <v>1605210915</v>
      </c>
      <c r="E268" s="51">
        <v>80</v>
      </c>
      <c r="F268" s="51" t="str">
        <f t="shared" si="22"/>
        <v>Tốt</v>
      </c>
      <c r="G268" s="51">
        <v>83</v>
      </c>
      <c r="H268" s="51" t="str">
        <f t="shared" si="18"/>
        <v>Tốt</v>
      </c>
      <c r="I268" s="117">
        <f t="shared" si="19"/>
        <v>81.5</v>
      </c>
      <c r="J268" s="51" t="str">
        <f t="shared" si="20"/>
        <v>Tốt</v>
      </c>
      <c r="K268" s="142" t="s">
        <v>157</v>
      </c>
      <c r="L268" s="218"/>
      <c r="M268" s="101" t="s">
        <v>150</v>
      </c>
    </row>
    <row r="269" spans="1:13" s="16" customFormat="1" ht="18" customHeight="1" x14ac:dyDescent="0.25">
      <c r="A269" s="130">
        <v>261</v>
      </c>
      <c r="B269" s="51">
        <v>1</v>
      </c>
      <c r="C269" s="168" t="s">
        <v>198</v>
      </c>
      <c r="D269" s="51">
        <v>1605211124</v>
      </c>
      <c r="E269" s="51">
        <v>78</v>
      </c>
      <c r="F269" s="51" t="str">
        <f t="shared" si="22"/>
        <v>Khá</v>
      </c>
      <c r="G269" s="51">
        <v>82</v>
      </c>
      <c r="H269" s="51" t="str">
        <f t="shared" si="18"/>
        <v>Tốt</v>
      </c>
      <c r="I269" s="117">
        <f t="shared" si="19"/>
        <v>80</v>
      </c>
      <c r="J269" s="51" t="str">
        <f t="shared" si="20"/>
        <v>Tốt</v>
      </c>
      <c r="K269" s="101" t="s">
        <v>197</v>
      </c>
      <c r="L269" s="218"/>
      <c r="M269" s="101" t="s">
        <v>173</v>
      </c>
    </row>
    <row r="270" spans="1:13" s="16" customFormat="1" ht="18" customHeight="1" x14ac:dyDescent="0.25">
      <c r="A270" s="130">
        <v>262</v>
      </c>
      <c r="B270" s="51">
        <v>2</v>
      </c>
      <c r="C270" s="168" t="s">
        <v>199</v>
      </c>
      <c r="D270" s="51">
        <v>1605211125</v>
      </c>
      <c r="E270" s="51">
        <v>85</v>
      </c>
      <c r="F270" s="51" t="str">
        <f t="shared" si="22"/>
        <v>Tốt</v>
      </c>
      <c r="G270" s="51">
        <v>84</v>
      </c>
      <c r="H270" s="51" t="str">
        <f t="shared" si="18"/>
        <v>Tốt</v>
      </c>
      <c r="I270" s="117">
        <f t="shared" si="19"/>
        <v>84.5</v>
      </c>
      <c r="J270" s="51" t="str">
        <f t="shared" si="20"/>
        <v>Tốt</v>
      </c>
      <c r="K270" s="101" t="s">
        <v>197</v>
      </c>
      <c r="L270" s="218"/>
      <c r="M270" s="101" t="s">
        <v>173</v>
      </c>
    </row>
    <row r="271" spans="1:13" s="16" customFormat="1" ht="18" customHeight="1" x14ac:dyDescent="0.25">
      <c r="A271" s="130">
        <v>263</v>
      </c>
      <c r="B271" s="51">
        <v>3</v>
      </c>
      <c r="C271" s="168" t="s">
        <v>200</v>
      </c>
      <c r="D271" s="51">
        <v>1605211034</v>
      </c>
      <c r="E271" s="51">
        <v>79</v>
      </c>
      <c r="F271" s="51" t="str">
        <f t="shared" si="22"/>
        <v>Khá</v>
      </c>
      <c r="G271" s="51">
        <v>82</v>
      </c>
      <c r="H271" s="51" t="str">
        <f t="shared" si="18"/>
        <v>Tốt</v>
      </c>
      <c r="I271" s="117">
        <f t="shared" si="19"/>
        <v>80.5</v>
      </c>
      <c r="J271" s="51" t="str">
        <f t="shared" si="20"/>
        <v>Tốt</v>
      </c>
      <c r="K271" s="101" t="s">
        <v>197</v>
      </c>
      <c r="L271" s="218"/>
      <c r="M271" s="101" t="s">
        <v>173</v>
      </c>
    </row>
    <row r="272" spans="1:13" s="16" customFormat="1" ht="18" customHeight="1" x14ac:dyDescent="0.25">
      <c r="A272" s="130">
        <v>264</v>
      </c>
      <c r="B272" s="51">
        <v>4</v>
      </c>
      <c r="C272" s="168" t="s">
        <v>201</v>
      </c>
      <c r="D272" s="51">
        <v>1605211057</v>
      </c>
      <c r="E272" s="51">
        <v>87</v>
      </c>
      <c r="F272" s="51" t="str">
        <f t="shared" si="22"/>
        <v>Tốt</v>
      </c>
      <c r="G272" s="51">
        <v>86</v>
      </c>
      <c r="H272" s="51" t="str">
        <f t="shared" si="18"/>
        <v>Tốt</v>
      </c>
      <c r="I272" s="117">
        <f t="shared" si="19"/>
        <v>86.5</v>
      </c>
      <c r="J272" s="51" t="str">
        <f t="shared" si="20"/>
        <v>Tốt</v>
      </c>
      <c r="K272" s="101" t="s">
        <v>197</v>
      </c>
      <c r="L272" s="218"/>
      <c r="M272" s="101" t="s">
        <v>173</v>
      </c>
    </row>
    <row r="273" spans="1:13" s="16" customFormat="1" ht="18" customHeight="1" x14ac:dyDescent="0.25">
      <c r="A273" s="130">
        <v>265</v>
      </c>
      <c r="B273" s="51">
        <v>5</v>
      </c>
      <c r="C273" s="168" t="s">
        <v>202</v>
      </c>
      <c r="D273" s="51">
        <v>1605210987</v>
      </c>
      <c r="E273" s="51">
        <v>83</v>
      </c>
      <c r="F273" s="51" t="str">
        <f t="shared" si="22"/>
        <v>Tốt</v>
      </c>
      <c r="G273" s="51">
        <v>91</v>
      </c>
      <c r="H273" s="51" t="str">
        <f t="shared" si="18"/>
        <v>Xuất sắc</v>
      </c>
      <c r="I273" s="117">
        <f t="shared" si="19"/>
        <v>87</v>
      </c>
      <c r="J273" s="51" t="str">
        <f t="shared" si="20"/>
        <v>Tốt</v>
      </c>
      <c r="K273" s="101" t="s">
        <v>197</v>
      </c>
      <c r="L273" s="218"/>
      <c r="M273" s="101" t="s">
        <v>173</v>
      </c>
    </row>
    <row r="274" spans="1:13" s="16" customFormat="1" ht="18" customHeight="1" x14ac:dyDescent="0.25">
      <c r="A274" s="130">
        <v>266</v>
      </c>
      <c r="B274" s="51">
        <v>6</v>
      </c>
      <c r="C274" s="168" t="s">
        <v>203</v>
      </c>
      <c r="D274" s="51">
        <v>1605211065</v>
      </c>
      <c r="E274" s="51">
        <v>80</v>
      </c>
      <c r="F274" s="51" t="str">
        <f t="shared" si="22"/>
        <v>Tốt</v>
      </c>
      <c r="G274" s="51">
        <v>84</v>
      </c>
      <c r="H274" s="51" t="str">
        <f t="shared" si="18"/>
        <v>Tốt</v>
      </c>
      <c r="I274" s="117">
        <f t="shared" si="19"/>
        <v>82</v>
      </c>
      <c r="J274" s="51" t="str">
        <f t="shared" si="20"/>
        <v>Tốt</v>
      </c>
      <c r="K274" s="101" t="s">
        <v>197</v>
      </c>
      <c r="L274" s="218"/>
      <c r="M274" s="101" t="s">
        <v>173</v>
      </c>
    </row>
    <row r="275" spans="1:13" s="16" customFormat="1" ht="18" customHeight="1" x14ac:dyDescent="0.25">
      <c r="A275" s="130">
        <v>267</v>
      </c>
      <c r="B275" s="51">
        <v>7</v>
      </c>
      <c r="C275" s="168" t="s">
        <v>204</v>
      </c>
      <c r="D275" s="51">
        <v>1605211040</v>
      </c>
      <c r="E275" s="51">
        <v>84</v>
      </c>
      <c r="F275" s="51" t="str">
        <f t="shared" si="22"/>
        <v>Tốt</v>
      </c>
      <c r="G275" s="51">
        <v>84</v>
      </c>
      <c r="H275" s="51" t="str">
        <f t="shared" si="18"/>
        <v>Tốt</v>
      </c>
      <c r="I275" s="117">
        <f t="shared" si="19"/>
        <v>84</v>
      </c>
      <c r="J275" s="51" t="str">
        <f t="shared" si="20"/>
        <v>Tốt</v>
      </c>
      <c r="K275" s="101" t="s">
        <v>197</v>
      </c>
      <c r="L275" s="218"/>
      <c r="M275" s="101" t="s">
        <v>173</v>
      </c>
    </row>
    <row r="276" spans="1:13" s="16" customFormat="1" ht="18" customHeight="1" x14ac:dyDescent="0.25">
      <c r="A276" s="130">
        <v>268</v>
      </c>
      <c r="B276" s="51">
        <v>8</v>
      </c>
      <c r="C276" s="168" t="s">
        <v>205</v>
      </c>
      <c r="D276" s="51">
        <v>1605211024</v>
      </c>
      <c r="E276" s="51">
        <v>81</v>
      </c>
      <c r="F276" s="51" t="str">
        <f t="shared" si="22"/>
        <v>Tốt</v>
      </c>
      <c r="G276" s="51">
        <v>81</v>
      </c>
      <c r="H276" s="51" t="str">
        <f t="shared" si="18"/>
        <v>Tốt</v>
      </c>
      <c r="I276" s="117">
        <f t="shared" si="19"/>
        <v>81</v>
      </c>
      <c r="J276" s="51" t="str">
        <f t="shared" si="20"/>
        <v>Tốt</v>
      </c>
      <c r="K276" s="101" t="s">
        <v>197</v>
      </c>
      <c r="L276" s="218"/>
      <c r="M276" s="101" t="s">
        <v>173</v>
      </c>
    </row>
    <row r="277" spans="1:13" s="16" customFormat="1" ht="18" customHeight="1" x14ac:dyDescent="0.25">
      <c r="A277" s="130">
        <v>269</v>
      </c>
      <c r="B277" s="51">
        <v>9</v>
      </c>
      <c r="C277" s="168" t="s">
        <v>206</v>
      </c>
      <c r="D277" s="51">
        <v>1605211011</v>
      </c>
      <c r="E277" s="51">
        <v>84</v>
      </c>
      <c r="F277" s="51" t="str">
        <f t="shared" si="22"/>
        <v>Tốt</v>
      </c>
      <c r="G277" s="51">
        <v>82</v>
      </c>
      <c r="H277" s="51" t="str">
        <f t="shared" si="18"/>
        <v>Tốt</v>
      </c>
      <c r="I277" s="117">
        <f t="shared" si="19"/>
        <v>83</v>
      </c>
      <c r="J277" s="51" t="str">
        <f t="shared" si="20"/>
        <v>Tốt</v>
      </c>
      <c r="K277" s="101" t="s">
        <v>197</v>
      </c>
      <c r="L277" s="218"/>
      <c r="M277" s="101" t="s">
        <v>173</v>
      </c>
    </row>
    <row r="278" spans="1:13" s="16" customFormat="1" ht="18" customHeight="1" x14ac:dyDescent="0.25">
      <c r="A278" s="130">
        <v>270</v>
      </c>
      <c r="B278" s="51">
        <v>10</v>
      </c>
      <c r="C278" s="168" t="s">
        <v>207</v>
      </c>
      <c r="D278" s="51">
        <v>1605211184</v>
      </c>
      <c r="E278" s="51">
        <v>77</v>
      </c>
      <c r="F278" s="51" t="str">
        <f t="shared" si="22"/>
        <v>Khá</v>
      </c>
      <c r="G278" s="51">
        <v>86</v>
      </c>
      <c r="H278" s="51" t="str">
        <f t="shared" si="18"/>
        <v>Tốt</v>
      </c>
      <c r="I278" s="117">
        <f t="shared" si="19"/>
        <v>81.5</v>
      </c>
      <c r="J278" s="51" t="str">
        <f t="shared" si="20"/>
        <v>Tốt</v>
      </c>
      <c r="K278" s="101" t="s">
        <v>197</v>
      </c>
      <c r="L278" s="218"/>
      <c r="M278" s="101" t="s">
        <v>173</v>
      </c>
    </row>
    <row r="279" spans="1:13" s="16" customFormat="1" ht="18" customHeight="1" x14ac:dyDescent="0.25">
      <c r="A279" s="130">
        <v>271</v>
      </c>
      <c r="B279" s="51">
        <v>11</v>
      </c>
      <c r="C279" s="168" t="s">
        <v>208</v>
      </c>
      <c r="D279" s="51">
        <v>1605210983</v>
      </c>
      <c r="E279" s="51">
        <v>77</v>
      </c>
      <c r="F279" s="51" t="str">
        <f t="shared" si="22"/>
        <v>Khá</v>
      </c>
      <c r="G279" s="51">
        <v>80</v>
      </c>
      <c r="H279" s="51" t="str">
        <f t="shared" si="18"/>
        <v>Tốt</v>
      </c>
      <c r="I279" s="117">
        <f t="shared" si="19"/>
        <v>78.5</v>
      </c>
      <c r="J279" s="51" t="str">
        <f t="shared" si="20"/>
        <v>Khá</v>
      </c>
      <c r="K279" s="101" t="s">
        <v>197</v>
      </c>
      <c r="L279" s="218"/>
      <c r="M279" s="101" t="s">
        <v>173</v>
      </c>
    </row>
    <row r="280" spans="1:13" s="16" customFormat="1" ht="18" customHeight="1" x14ac:dyDescent="0.25">
      <c r="A280" s="130">
        <v>272</v>
      </c>
      <c r="B280" s="51">
        <v>12</v>
      </c>
      <c r="C280" s="168" t="s">
        <v>209</v>
      </c>
      <c r="D280" s="51">
        <v>1605211004</v>
      </c>
      <c r="E280" s="51">
        <v>84</v>
      </c>
      <c r="F280" s="51" t="str">
        <f t="shared" si="22"/>
        <v>Tốt</v>
      </c>
      <c r="G280" s="51">
        <v>84</v>
      </c>
      <c r="H280" s="51" t="str">
        <f t="shared" si="18"/>
        <v>Tốt</v>
      </c>
      <c r="I280" s="117">
        <f t="shared" si="19"/>
        <v>84</v>
      </c>
      <c r="J280" s="51" t="str">
        <f t="shared" si="20"/>
        <v>Tốt</v>
      </c>
      <c r="K280" s="101" t="s">
        <v>197</v>
      </c>
      <c r="L280" s="218"/>
      <c r="M280" s="101" t="s">
        <v>173</v>
      </c>
    </row>
    <row r="281" spans="1:13" s="16" customFormat="1" ht="18" customHeight="1" x14ac:dyDescent="0.25">
      <c r="A281" s="130">
        <v>273</v>
      </c>
      <c r="B281" s="51">
        <v>13</v>
      </c>
      <c r="C281" s="168" t="s">
        <v>210</v>
      </c>
      <c r="D281" s="51">
        <v>1605211127</v>
      </c>
      <c r="E281" s="51">
        <v>80</v>
      </c>
      <c r="F281" s="51" t="str">
        <f t="shared" si="22"/>
        <v>Tốt</v>
      </c>
      <c r="G281" s="51">
        <v>82</v>
      </c>
      <c r="H281" s="51" t="str">
        <f t="shared" si="18"/>
        <v>Tốt</v>
      </c>
      <c r="I281" s="117">
        <f t="shared" si="19"/>
        <v>81</v>
      </c>
      <c r="J281" s="51" t="str">
        <f t="shared" si="20"/>
        <v>Tốt</v>
      </c>
      <c r="K281" s="101" t="s">
        <v>197</v>
      </c>
      <c r="L281" s="218"/>
      <c r="M281" s="101" t="s">
        <v>173</v>
      </c>
    </row>
    <row r="282" spans="1:13" s="16" customFormat="1" ht="18" customHeight="1" x14ac:dyDescent="0.25">
      <c r="A282" s="130">
        <v>274</v>
      </c>
      <c r="B282" s="51">
        <v>14</v>
      </c>
      <c r="C282" s="168" t="s">
        <v>211</v>
      </c>
      <c r="D282" s="51">
        <v>1605210627</v>
      </c>
      <c r="E282" s="51">
        <v>82</v>
      </c>
      <c r="F282" s="51" t="str">
        <f t="shared" si="22"/>
        <v>Tốt</v>
      </c>
      <c r="G282" s="51">
        <v>83</v>
      </c>
      <c r="H282" s="51" t="str">
        <f t="shared" si="18"/>
        <v>Tốt</v>
      </c>
      <c r="I282" s="117">
        <f t="shared" si="19"/>
        <v>82.5</v>
      </c>
      <c r="J282" s="51" t="str">
        <f t="shared" si="20"/>
        <v>Tốt</v>
      </c>
      <c r="K282" s="101" t="s">
        <v>197</v>
      </c>
      <c r="L282" s="218"/>
      <c r="M282" s="101" t="s">
        <v>173</v>
      </c>
    </row>
    <row r="283" spans="1:13" s="16" customFormat="1" ht="18" customHeight="1" x14ac:dyDescent="0.25">
      <c r="A283" s="130">
        <v>275</v>
      </c>
      <c r="B283" s="51">
        <v>15</v>
      </c>
      <c r="C283" s="168" t="s">
        <v>212</v>
      </c>
      <c r="D283" s="51">
        <v>1605211123</v>
      </c>
      <c r="E283" s="51">
        <v>78</v>
      </c>
      <c r="F283" s="51" t="str">
        <f t="shared" si="22"/>
        <v>Khá</v>
      </c>
      <c r="G283" s="51">
        <v>83</v>
      </c>
      <c r="H283" s="51" t="str">
        <f t="shared" si="18"/>
        <v>Tốt</v>
      </c>
      <c r="I283" s="117">
        <f t="shared" si="19"/>
        <v>80.5</v>
      </c>
      <c r="J283" s="51" t="str">
        <f t="shared" si="20"/>
        <v>Tốt</v>
      </c>
      <c r="K283" s="101" t="s">
        <v>197</v>
      </c>
      <c r="L283" s="218"/>
      <c r="M283" s="101" t="s">
        <v>173</v>
      </c>
    </row>
    <row r="284" spans="1:13" s="16" customFormat="1" ht="18" customHeight="1" x14ac:dyDescent="0.25">
      <c r="A284" s="130">
        <v>276</v>
      </c>
      <c r="B284" s="51">
        <v>16</v>
      </c>
      <c r="C284" s="168" t="s">
        <v>2207</v>
      </c>
      <c r="D284" s="51">
        <v>1605211105</v>
      </c>
      <c r="E284" s="51">
        <v>64</v>
      </c>
      <c r="F284" s="51" t="str">
        <f t="shared" si="22"/>
        <v>Trung bình</v>
      </c>
      <c r="G284" s="51">
        <v>84</v>
      </c>
      <c r="H284" s="51" t="str">
        <f t="shared" si="18"/>
        <v>Tốt</v>
      </c>
      <c r="I284" s="117">
        <f t="shared" si="19"/>
        <v>74</v>
      </c>
      <c r="J284" s="51" t="str">
        <f t="shared" si="20"/>
        <v>Khá</v>
      </c>
      <c r="K284" s="101" t="s">
        <v>197</v>
      </c>
      <c r="L284" s="218"/>
      <c r="M284" s="101" t="s">
        <v>173</v>
      </c>
    </row>
    <row r="285" spans="1:13" s="16" customFormat="1" ht="18" customHeight="1" x14ac:dyDescent="0.25">
      <c r="A285" s="130">
        <v>277</v>
      </c>
      <c r="B285" s="51">
        <v>17</v>
      </c>
      <c r="C285" s="168" t="s">
        <v>213</v>
      </c>
      <c r="D285" s="51">
        <v>1605211008</v>
      </c>
      <c r="E285" s="51">
        <v>77</v>
      </c>
      <c r="F285" s="51" t="str">
        <f t="shared" si="22"/>
        <v>Khá</v>
      </c>
      <c r="G285" s="51">
        <v>82</v>
      </c>
      <c r="H285" s="51" t="str">
        <f t="shared" si="18"/>
        <v>Tốt</v>
      </c>
      <c r="I285" s="117">
        <v>80</v>
      </c>
      <c r="J285" s="51" t="str">
        <f t="shared" si="20"/>
        <v>Tốt</v>
      </c>
      <c r="K285" s="101" t="s">
        <v>197</v>
      </c>
      <c r="L285" s="218"/>
      <c r="M285" s="101" t="s">
        <v>173</v>
      </c>
    </row>
    <row r="286" spans="1:13" s="16" customFormat="1" ht="18" customHeight="1" x14ac:dyDescent="0.25">
      <c r="A286" s="130">
        <v>278</v>
      </c>
      <c r="B286" s="51">
        <v>18</v>
      </c>
      <c r="C286" s="168" t="s">
        <v>214</v>
      </c>
      <c r="D286" s="51">
        <v>1605211131</v>
      </c>
      <c r="E286" s="51">
        <v>80</v>
      </c>
      <c r="F286" s="51" t="str">
        <f t="shared" si="22"/>
        <v>Tốt</v>
      </c>
      <c r="G286" s="51">
        <v>65</v>
      </c>
      <c r="H286" s="51" t="str">
        <f t="shared" si="18"/>
        <v>Khá</v>
      </c>
      <c r="I286" s="117">
        <f t="shared" si="19"/>
        <v>72.5</v>
      </c>
      <c r="J286" s="51" t="str">
        <f t="shared" si="20"/>
        <v>Khá</v>
      </c>
      <c r="K286" s="101" t="s">
        <v>197</v>
      </c>
      <c r="L286" s="218"/>
      <c r="M286" s="101" t="s">
        <v>173</v>
      </c>
    </row>
    <row r="287" spans="1:13" s="16" customFormat="1" ht="18" customHeight="1" x14ac:dyDescent="0.25">
      <c r="A287" s="130">
        <v>279</v>
      </c>
      <c r="B287" s="51">
        <v>19</v>
      </c>
      <c r="C287" s="168" t="s">
        <v>215</v>
      </c>
      <c r="D287" s="51">
        <v>1605211072</v>
      </c>
      <c r="E287" s="51">
        <v>80</v>
      </c>
      <c r="F287" s="51" t="str">
        <f t="shared" si="22"/>
        <v>Tốt</v>
      </c>
      <c r="G287" s="51">
        <v>65</v>
      </c>
      <c r="H287" s="51" t="str">
        <f t="shared" si="18"/>
        <v>Khá</v>
      </c>
      <c r="I287" s="117">
        <f t="shared" si="19"/>
        <v>72.5</v>
      </c>
      <c r="J287" s="51" t="str">
        <f t="shared" si="20"/>
        <v>Khá</v>
      </c>
      <c r="K287" s="101" t="s">
        <v>197</v>
      </c>
      <c r="L287" s="218"/>
      <c r="M287" s="101" t="s">
        <v>173</v>
      </c>
    </row>
    <row r="288" spans="1:13" s="16" customFormat="1" ht="18" customHeight="1" x14ac:dyDescent="0.25">
      <c r="A288" s="130">
        <v>280</v>
      </c>
      <c r="B288" s="51">
        <v>20</v>
      </c>
      <c r="C288" s="168" t="s">
        <v>216</v>
      </c>
      <c r="D288" s="51">
        <v>1605211118</v>
      </c>
      <c r="E288" s="51">
        <v>75</v>
      </c>
      <c r="F288" s="51" t="str">
        <f t="shared" si="22"/>
        <v>Khá</v>
      </c>
      <c r="G288" s="51">
        <v>83</v>
      </c>
      <c r="H288" s="51" t="str">
        <f t="shared" si="18"/>
        <v>Tốt</v>
      </c>
      <c r="I288" s="117">
        <f t="shared" si="19"/>
        <v>79</v>
      </c>
      <c r="J288" s="51" t="str">
        <f t="shared" si="20"/>
        <v>Khá</v>
      </c>
      <c r="K288" s="101" t="s">
        <v>197</v>
      </c>
      <c r="L288" s="218"/>
      <c r="M288" s="101" t="s">
        <v>173</v>
      </c>
    </row>
    <row r="289" spans="1:13" s="16" customFormat="1" ht="18" customHeight="1" x14ac:dyDescent="0.25">
      <c r="A289" s="130">
        <v>281</v>
      </c>
      <c r="B289" s="51">
        <v>21</v>
      </c>
      <c r="C289" s="168" t="s">
        <v>217</v>
      </c>
      <c r="D289" s="51">
        <v>1605211016</v>
      </c>
      <c r="E289" s="51">
        <v>84</v>
      </c>
      <c r="F289" s="51" t="str">
        <f t="shared" si="22"/>
        <v>Tốt</v>
      </c>
      <c r="G289" s="51">
        <v>82</v>
      </c>
      <c r="H289" s="51" t="str">
        <f t="shared" si="18"/>
        <v>Tốt</v>
      </c>
      <c r="I289" s="117">
        <f t="shared" si="19"/>
        <v>83</v>
      </c>
      <c r="J289" s="51" t="str">
        <f t="shared" si="20"/>
        <v>Tốt</v>
      </c>
      <c r="K289" s="101" t="s">
        <v>197</v>
      </c>
      <c r="L289" s="218"/>
      <c r="M289" s="101" t="s">
        <v>173</v>
      </c>
    </row>
    <row r="290" spans="1:13" s="16" customFormat="1" ht="18" customHeight="1" x14ac:dyDescent="0.25">
      <c r="A290" s="130">
        <v>282</v>
      </c>
      <c r="B290" s="51">
        <v>22</v>
      </c>
      <c r="C290" s="168" t="s">
        <v>218</v>
      </c>
      <c r="D290" s="51">
        <v>1605211106</v>
      </c>
      <c r="E290" s="51">
        <v>78</v>
      </c>
      <c r="F290" s="51" t="str">
        <f t="shared" si="22"/>
        <v>Khá</v>
      </c>
      <c r="G290" s="51">
        <v>83</v>
      </c>
      <c r="H290" s="51" t="str">
        <f t="shared" si="18"/>
        <v>Tốt</v>
      </c>
      <c r="I290" s="117">
        <f t="shared" si="19"/>
        <v>80.5</v>
      </c>
      <c r="J290" s="51" t="str">
        <f t="shared" si="20"/>
        <v>Tốt</v>
      </c>
      <c r="K290" s="101" t="s">
        <v>197</v>
      </c>
      <c r="L290" s="218"/>
      <c r="M290" s="101" t="s">
        <v>173</v>
      </c>
    </row>
    <row r="291" spans="1:13" s="16" customFormat="1" ht="18" customHeight="1" x14ac:dyDescent="0.25">
      <c r="A291" s="130">
        <v>283</v>
      </c>
      <c r="B291" s="51">
        <v>23</v>
      </c>
      <c r="C291" s="168" t="s">
        <v>219</v>
      </c>
      <c r="D291" s="51">
        <v>1605211058</v>
      </c>
      <c r="E291" s="51">
        <v>78</v>
      </c>
      <c r="F291" s="51" t="str">
        <f t="shared" si="22"/>
        <v>Khá</v>
      </c>
      <c r="G291" s="51">
        <v>84</v>
      </c>
      <c r="H291" s="51" t="str">
        <f t="shared" si="18"/>
        <v>Tốt</v>
      </c>
      <c r="I291" s="117">
        <f t="shared" si="19"/>
        <v>81</v>
      </c>
      <c r="J291" s="51" t="str">
        <f t="shared" si="20"/>
        <v>Tốt</v>
      </c>
      <c r="K291" s="101" t="s">
        <v>197</v>
      </c>
      <c r="L291" s="218"/>
      <c r="M291" s="101" t="s">
        <v>173</v>
      </c>
    </row>
    <row r="292" spans="1:13" s="16" customFormat="1" ht="18" customHeight="1" x14ac:dyDescent="0.25">
      <c r="A292" s="130">
        <v>284</v>
      </c>
      <c r="B292" s="51">
        <v>24</v>
      </c>
      <c r="C292" s="168" t="s">
        <v>220</v>
      </c>
      <c r="D292" s="51">
        <v>1605211010</v>
      </c>
      <c r="E292" s="51">
        <v>82</v>
      </c>
      <c r="F292" s="51" t="str">
        <f t="shared" si="22"/>
        <v>Tốt</v>
      </c>
      <c r="G292" s="51">
        <v>83</v>
      </c>
      <c r="H292" s="51" t="str">
        <f t="shared" si="18"/>
        <v>Tốt</v>
      </c>
      <c r="I292" s="117">
        <f t="shared" si="19"/>
        <v>82.5</v>
      </c>
      <c r="J292" s="51" t="str">
        <f t="shared" si="20"/>
        <v>Tốt</v>
      </c>
      <c r="K292" s="101" t="s">
        <v>197</v>
      </c>
      <c r="L292" s="218"/>
      <c r="M292" s="101" t="s">
        <v>173</v>
      </c>
    </row>
    <row r="293" spans="1:13" s="16" customFormat="1" ht="18" customHeight="1" x14ac:dyDescent="0.25">
      <c r="A293" s="130">
        <v>285</v>
      </c>
      <c r="B293" s="51">
        <v>25</v>
      </c>
      <c r="C293" s="168" t="s">
        <v>221</v>
      </c>
      <c r="D293" s="51">
        <v>1605211062</v>
      </c>
      <c r="E293" s="51">
        <v>83</v>
      </c>
      <c r="F293" s="51" t="str">
        <f t="shared" si="22"/>
        <v>Tốt</v>
      </c>
      <c r="G293" s="51">
        <v>84</v>
      </c>
      <c r="H293" s="51" t="str">
        <f t="shared" si="18"/>
        <v>Tốt</v>
      </c>
      <c r="I293" s="117">
        <f t="shared" si="19"/>
        <v>83.5</v>
      </c>
      <c r="J293" s="51" t="str">
        <f t="shared" si="20"/>
        <v>Tốt</v>
      </c>
      <c r="K293" s="101" t="s">
        <v>197</v>
      </c>
      <c r="L293" s="218"/>
      <c r="M293" s="101" t="s">
        <v>173</v>
      </c>
    </row>
    <row r="294" spans="1:13" s="16" customFormat="1" ht="18" customHeight="1" x14ac:dyDescent="0.25">
      <c r="A294" s="130">
        <v>286</v>
      </c>
      <c r="B294" s="51">
        <v>26</v>
      </c>
      <c r="C294" s="168" t="s">
        <v>222</v>
      </c>
      <c r="D294" s="51">
        <v>1605211268</v>
      </c>
      <c r="E294" s="51">
        <v>83</v>
      </c>
      <c r="F294" s="51" t="str">
        <f t="shared" si="22"/>
        <v>Tốt</v>
      </c>
      <c r="G294" s="51">
        <v>83</v>
      </c>
      <c r="H294" s="51" t="str">
        <f t="shared" si="18"/>
        <v>Tốt</v>
      </c>
      <c r="I294" s="117">
        <f t="shared" si="19"/>
        <v>83</v>
      </c>
      <c r="J294" s="51" t="str">
        <f t="shared" si="20"/>
        <v>Tốt</v>
      </c>
      <c r="K294" s="101" t="s">
        <v>197</v>
      </c>
      <c r="L294" s="218"/>
      <c r="M294" s="101" t="s">
        <v>173</v>
      </c>
    </row>
    <row r="295" spans="1:13" s="16" customFormat="1" ht="18" customHeight="1" x14ac:dyDescent="0.25">
      <c r="A295" s="130">
        <v>287</v>
      </c>
      <c r="B295" s="51">
        <v>27</v>
      </c>
      <c r="C295" s="168" t="s">
        <v>223</v>
      </c>
      <c r="D295" s="51">
        <v>1605211137</v>
      </c>
      <c r="E295" s="51">
        <v>94</v>
      </c>
      <c r="F295" s="51" t="str">
        <f t="shared" si="22"/>
        <v>Xuất sắc</v>
      </c>
      <c r="G295" s="51">
        <v>95</v>
      </c>
      <c r="H295" s="51" t="str">
        <f t="shared" si="18"/>
        <v>Xuất sắc</v>
      </c>
      <c r="I295" s="117">
        <f t="shared" si="19"/>
        <v>94.5</v>
      </c>
      <c r="J295" s="51" t="str">
        <f t="shared" si="20"/>
        <v>Xuất sắc</v>
      </c>
      <c r="K295" s="101" t="s">
        <v>197</v>
      </c>
      <c r="L295" s="218"/>
      <c r="M295" s="101" t="s">
        <v>173</v>
      </c>
    </row>
    <row r="296" spans="1:13" s="16" customFormat="1" ht="18" customHeight="1" x14ac:dyDescent="0.25">
      <c r="A296" s="130">
        <v>288</v>
      </c>
      <c r="B296" s="51">
        <v>28</v>
      </c>
      <c r="C296" s="168" t="s">
        <v>224</v>
      </c>
      <c r="D296" s="51">
        <v>1605211038</v>
      </c>
      <c r="E296" s="51">
        <v>80</v>
      </c>
      <c r="F296" s="51" t="str">
        <f t="shared" si="22"/>
        <v>Tốt</v>
      </c>
      <c r="G296" s="51">
        <v>82</v>
      </c>
      <c r="H296" s="51" t="str">
        <f t="shared" si="18"/>
        <v>Tốt</v>
      </c>
      <c r="I296" s="117">
        <f t="shared" si="19"/>
        <v>81</v>
      </c>
      <c r="J296" s="51" t="str">
        <f t="shared" si="20"/>
        <v>Tốt</v>
      </c>
      <c r="K296" s="101" t="s">
        <v>197</v>
      </c>
      <c r="L296" s="218"/>
      <c r="M296" s="101" t="s">
        <v>173</v>
      </c>
    </row>
    <row r="297" spans="1:13" s="16" customFormat="1" ht="18" customHeight="1" x14ac:dyDescent="0.25">
      <c r="A297" s="130">
        <v>289</v>
      </c>
      <c r="B297" s="51">
        <v>29</v>
      </c>
      <c r="C297" s="168" t="s">
        <v>225</v>
      </c>
      <c r="D297" s="51">
        <v>1605211128</v>
      </c>
      <c r="E297" s="51">
        <v>60</v>
      </c>
      <c r="F297" s="51" t="str">
        <f t="shared" si="22"/>
        <v>Trung bình</v>
      </c>
      <c r="G297" s="51">
        <v>82</v>
      </c>
      <c r="H297" s="51" t="str">
        <f t="shared" si="18"/>
        <v>Tốt</v>
      </c>
      <c r="I297" s="117">
        <f t="shared" si="19"/>
        <v>71</v>
      </c>
      <c r="J297" s="51" t="str">
        <f t="shared" si="20"/>
        <v>Khá</v>
      </c>
      <c r="K297" s="101" t="s">
        <v>197</v>
      </c>
      <c r="L297" s="218"/>
      <c r="M297" s="101" t="s">
        <v>173</v>
      </c>
    </row>
    <row r="298" spans="1:13" s="16" customFormat="1" ht="18" customHeight="1" x14ac:dyDescent="0.25">
      <c r="A298" s="130">
        <v>290</v>
      </c>
      <c r="B298" s="51">
        <v>30</v>
      </c>
      <c r="C298" s="168" t="s">
        <v>2208</v>
      </c>
      <c r="D298" s="51">
        <v>1605211211</v>
      </c>
      <c r="E298" s="51">
        <v>81</v>
      </c>
      <c r="F298" s="51" t="str">
        <f t="shared" si="22"/>
        <v>Tốt</v>
      </c>
      <c r="G298" s="51">
        <v>81</v>
      </c>
      <c r="H298" s="51" t="str">
        <f t="shared" si="18"/>
        <v>Tốt</v>
      </c>
      <c r="I298" s="117">
        <f t="shared" si="19"/>
        <v>81</v>
      </c>
      <c r="J298" s="51" t="str">
        <f t="shared" si="20"/>
        <v>Tốt</v>
      </c>
      <c r="K298" s="101" t="s">
        <v>197</v>
      </c>
      <c r="L298" s="218"/>
      <c r="M298" s="101" t="s">
        <v>173</v>
      </c>
    </row>
    <row r="299" spans="1:13" s="16" customFormat="1" ht="18" customHeight="1" x14ac:dyDescent="0.25">
      <c r="A299" s="130">
        <v>291</v>
      </c>
      <c r="B299" s="51">
        <v>31</v>
      </c>
      <c r="C299" s="168" t="s">
        <v>2209</v>
      </c>
      <c r="D299" s="51">
        <v>1605210446</v>
      </c>
      <c r="E299" s="51">
        <v>78</v>
      </c>
      <c r="F299" s="51" t="str">
        <f t="shared" si="22"/>
        <v>Khá</v>
      </c>
      <c r="G299" s="51">
        <v>83</v>
      </c>
      <c r="H299" s="51" t="str">
        <f t="shared" si="18"/>
        <v>Tốt</v>
      </c>
      <c r="I299" s="117">
        <f t="shared" si="19"/>
        <v>80.5</v>
      </c>
      <c r="J299" s="51" t="str">
        <f t="shared" si="20"/>
        <v>Tốt</v>
      </c>
      <c r="K299" s="101" t="s">
        <v>197</v>
      </c>
      <c r="L299" s="218"/>
      <c r="M299" s="101" t="s">
        <v>173</v>
      </c>
    </row>
    <row r="300" spans="1:13" s="16" customFormat="1" ht="18" customHeight="1" x14ac:dyDescent="0.25">
      <c r="A300" s="130">
        <v>292</v>
      </c>
      <c r="B300" s="51">
        <v>32</v>
      </c>
      <c r="C300" s="168" t="s">
        <v>226</v>
      </c>
      <c r="D300" s="51">
        <v>1605211066</v>
      </c>
      <c r="E300" s="51">
        <v>64</v>
      </c>
      <c r="F300" s="51" t="str">
        <f t="shared" si="22"/>
        <v>Trung bình</v>
      </c>
      <c r="G300" s="51">
        <v>83</v>
      </c>
      <c r="H300" s="51" t="str">
        <f t="shared" si="18"/>
        <v>Tốt</v>
      </c>
      <c r="I300" s="117">
        <f t="shared" si="19"/>
        <v>73.5</v>
      </c>
      <c r="J300" s="51" t="str">
        <f t="shared" si="20"/>
        <v>Khá</v>
      </c>
      <c r="K300" s="101" t="s">
        <v>197</v>
      </c>
      <c r="L300" s="218"/>
      <c r="M300" s="101" t="s">
        <v>173</v>
      </c>
    </row>
    <row r="301" spans="1:13" s="16" customFormat="1" ht="18" customHeight="1" x14ac:dyDescent="0.25">
      <c r="A301" s="130">
        <v>293</v>
      </c>
      <c r="B301" s="51">
        <v>33</v>
      </c>
      <c r="C301" s="168" t="s">
        <v>227</v>
      </c>
      <c r="D301" s="51">
        <v>1605211119</v>
      </c>
      <c r="E301" s="51">
        <v>82</v>
      </c>
      <c r="F301" s="51" t="str">
        <f t="shared" si="22"/>
        <v>Tốt</v>
      </c>
      <c r="G301" s="51">
        <v>83</v>
      </c>
      <c r="H301" s="51" t="str">
        <f t="shared" si="18"/>
        <v>Tốt</v>
      </c>
      <c r="I301" s="117">
        <f t="shared" si="19"/>
        <v>82.5</v>
      </c>
      <c r="J301" s="51" t="str">
        <f t="shared" si="20"/>
        <v>Tốt</v>
      </c>
      <c r="K301" s="101" t="s">
        <v>197</v>
      </c>
      <c r="L301" s="218"/>
      <c r="M301" s="101" t="s">
        <v>173</v>
      </c>
    </row>
    <row r="302" spans="1:13" s="16" customFormat="1" ht="18" customHeight="1" x14ac:dyDescent="0.25">
      <c r="A302" s="130">
        <v>294</v>
      </c>
      <c r="B302" s="51">
        <v>34</v>
      </c>
      <c r="C302" s="168" t="s">
        <v>228</v>
      </c>
      <c r="D302" s="51">
        <v>1605211083</v>
      </c>
      <c r="E302" s="51">
        <v>80</v>
      </c>
      <c r="F302" s="51" t="str">
        <f t="shared" si="22"/>
        <v>Tốt</v>
      </c>
      <c r="G302" s="51">
        <v>65</v>
      </c>
      <c r="H302" s="51" t="str">
        <f t="shared" si="18"/>
        <v>Khá</v>
      </c>
      <c r="I302" s="117">
        <f t="shared" si="19"/>
        <v>72.5</v>
      </c>
      <c r="J302" s="51" t="str">
        <f t="shared" si="20"/>
        <v>Khá</v>
      </c>
      <c r="K302" s="101" t="s">
        <v>197</v>
      </c>
      <c r="L302" s="218"/>
      <c r="M302" s="101" t="s">
        <v>173</v>
      </c>
    </row>
    <row r="303" spans="1:13" s="16" customFormat="1" ht="18" customHeight="1" x14ac:dyDescent="0.25">
      <c r="A303" s="130">
        <v>295</v>
      </c>
      <c r="B303" s="51">
        <v>35</v>
      </c>
      <c r="C303" s="168" t="s">
        <v>229</v>
      </c>
      <c r="D303" s="51">
        <v>1605211028</v>
      </c>
      <c r="E303" s="51">
        <v>78</v>
      </c>
      <c r="F303" s="51" t="str">
        <f t="shared" si="22"/>
        <v>Khá</v>
      </c>
      <c r="G303" s="51">
        <v>83</v>
      </c>
      <c r="H303" s="51" t="str">
        <f t="shared" si="18"/>
        <v>Tốt</v>
      </c>
      <c r="I303" s="117">
        <f t="shared" si="19"/>
        <v>80.5</v>
      </c>
      <c r="J303" s="51" t="str">
        <f t="shared" si="20"/>
        <v>Tốt</v>
      </c>
      <c r="K303" s="101" t="s">
        <v>197</v>
      </c>
      <c r="L303" s="218"/>
      <c r="M303" s="101" t="s">
        <v>173</v>
      </c>
    </row>
    <row r="304" spans="1:13" s="16" customFormat="1" ht="18" customHeight="1" x14ac:dyDescent="0.25">
      <c r="A304" s="130">
        <v>296</v>
      </c>
      <c r="B304" s="51">
        <v>36</v>
      </c>
      <c r="C304" s="168" t="s">
        <v>230</v>
      </c>
      <c r="D304" s="51">
        <v>1605211138</v>
      </c>
      <c r="E304" s="51">
        <v>80</v>
      </c>
      <c r="F304" s="51" t="str">
        <f t="shared" si="22"/>
        <v>Tốt</v>
      </c>
      <c r="G304" s="51">
        <v>82</v>
      </c>
      <c r="H304" s="51" t="str">
        <f t="shared" si="18"/>
        <v>Tốt</v>
      </c>
      <c r="I304" s="117">
        <f t="shared" si="19"/>
        <v>81</v>
      </c>
      <c r="J304" s="51" t="str">
        <f t="shared" si="20"/>
        <v>Tốt</v>
      </c>
      <c r="K304" s="101" t="s">
        <v>197</v>
      </c>
      <c r="L304" s="218"/>
      <c r="M304" s="101" t="s">
        <v>173</v>
      </c>
    </row>
    <row r="305" spans="1:13" s="16" customFormat="1" ht="18" customHeight="1" x14ac:dyDescent="0.25">
      <c r="A305" s="130">
        <v>297</v>
      </c>
      <c r="B305" s="51">
        <v>37</v>
      </c>
      <c r="C305" s="168" t="s">
        <v>2210</v>
      </c>
      <c r="D305" s="51">
        <v>1605211039</v>
      </c>
      <c r="E305" s="51">
        <v>83</v>
      </c>
      <c r="F305" s="51" t="str">
        <f t="shared" si="22"/>
        <v>Tốt</v>
      </c>
      <c r="G305" s="51">
        <v>85</v>
      </c>
      <c r="H305" s="51" t="str">
        <f t="shared" si="18"/>
        <v>Tốt</v>
      </c>
      <c r="I305" s="117">
        <f t="shared" si="19"/>
        <v>84</v>
      </c>
      <c r="J305" s="51" t="str">
        <f t="shared" si="20"/>
        <v>Tốt</v>
      </c>
      <c r="K305" s="101" t="s">
        <v>197</v>
      </c>
      <c r="L305" s="218"/>
      <c r="M305" s="101" t="s">
        <v>173</v>
      </c>
    </row>
    <row r="306" spans="1:13" s="16" customFormat="1" ht="18" customHeight="1" x14ac:dyDescent="0.25">
      <c r="A306" s="130">
        <v>298</v>
      </c>
      <c r="B306" s="51">
        <v>38</v>
      </c>
      <c r="C306" s="168" t="s">
        <v>231</v>
      </c>
      <c r="D306" s="51">
        <v>1605211082</v>
      </c>
      <c r="E306" s="51">
        <v>64</v>
      </c>
      <c r="F306" s="51" t="str">
        <f t="shared" si="22"/>
        <v>Trung bình</v>
      </c>
      <c r="G306" s="51">
        <v>84</v>
      </c>
      <c r="H306" s="51" t="str">
        <f t="shared" si="18"/>
        <v>Tốt</v>
      </c>
      <c r="I306" s="117">
        <f t="shared" si="19"/>
        <v>74</v>
      </c>
      <c r="J306" s="51" t="str">
        <f t="shared" si="20"/>
        <v>Khá</v>
      </c>
      <c r="K306" s="101" t="s">
        <v>197</v>
      </c>
      <c r="L306" s="218"/>
      <c r="M306" s="101" t="s">
        <v>173</v>
      </c>
    </row>
    <row r="307" spans="1:13" s="16" customFormat="1" ht="18" customHeight="1" x14ac:dyDescent="0.25">
      <c r="A307" s="130">
        <v>299</v>
      </c>
      <c r="B307" s="51">
        <v>39</v>
      </c>
      <c r="C307" s="168" t="s">
        <v>232</v>
      </c>
      <c r="D307" s="51">
        <v>1605211070</v>
      </c>
      <c r="E307" s="51">
        <v>81</v>
      </c>
      <c r="F307" s="51" t="str">
        <f t="shared" si="22"/>
        <v>Tốt</v>
      </c>
      <c r="G307" s="51">
        <v>82</v>
      </c>
      <c r="H307" s="51" t="str">
        <f t="shared" si="18"/>
        <v>Tốt</v>
      </c>
      <c r="I307" s="117">
        <f t="shared" si="19"/>
        <v>81.5</v>
      </c>
      <c r="J307" s="51" t="str">
        <f t="shared" si="20"/>
        <v>Tốt</v>
      </c>
      <c r="K307" s="101" t="s">
        <v>197</v>
      </c>
      <c r="L307" s="218"/>
      <c r="M307" s="101" t="s">
        <v>173</v>
      </c>
    </row>
    <row r="308" spans="1:13" s="16" customFormat="1" ht="18" customHeight="1" x14ac:dyDescent="0.25">
      <c r="A308" s="130">
        <v>300</v>
      </c>
      <c r="B308" s="51">
        <v>40</v>
      </c>
      <c r="C308" s="168" t="s">
        <v>233</v>
      </c>
      <c r="D308" s="51">
        <v>1605211129</v>
      </c>
      <c r="E308" s="51">
        <v>81</v>
      </c>
      <c r="F308" s="51" t="str">
        <f t="shared" si="22"/>
        <v>Tốt</v>
      </c>
      <c r="G308" s="51">
        <v>82</v>
      </c>
      <c r="H308" s="51" t="str">
        <f t="shared" si="18"/>
        <v>Tốt</v>
      </c>
      <c r="I308" s="117">
        <f t="shared" si="19"/>
        <v>81.5</v>
      </c>
      <c r="J308" s="51" t="str">
        <f t="shared" si="20"/>
        <v>Tốt</v>
      </c>
      <c r="K308" s="101" t="s">
        <v>197</v>
      </c>
      <c r="L308" s="218"/>
      <c r="M308" s="101" t="s">
        <v>173</v>
      </c>
    </row>
    <row r="309" spans="1:13" s="16" customFormat="1" ht="18" customHeight="1" x14ac:dyDescent="0.25">
      <c r="A309" s="130">
        <v>301</v>
      </c>
      <c r="B309" s="172">
        <v>1</v>
      </c>
      <c r="C309" s="173" t="s">
        <v>2211</v>
      </c>
      <c r="D309" s="174">
        <v>1605211157</v>
      </c>
      <c r="E309" s="174">
        <v>85</v>
      </c>
      <c r="F309" s="51" t="str">
        <f t="shared" si="22"/>
        <v>Tốt</v>
      </c>
      <c r="G309" s="174">
        <v>80</v>
      </c>
      <c r="H309" s="51" t="str">
        <f t="shared" si="15"/>
        <v>Tốt</v>
      </c>
      <c r="I309" s="117">
        <f t="shared" ref="I309:I336" si="23">(E309+G309)/2</f>
        <v>82.5</v>
      </c>
      <c r="J309" s="51" t="str">
        <f t="shared" si="17"/>
        <v>Tốt</v>
      </c>
      <c r="K309" s="51" t="s">
        <v>64</v>
      </c>
      <c r="L309" s="217"/>
      <c r="M309" s="109" t="s">
        <v>60</v>
      </c>
    </row>
    <row r="310" spans="1:13" s="16" customFormat="1" ht="18" customHeight="1" x14ac:dyDescent="0.25">
      <c r="A310" s="130">
        <v>302</v>
      </c>
      <c r="B310" s="172">
        <v>2</v>
      </c>
      <c r="C310" s="173" t="s">
        <v>2212</v>
      </c>
      <c r="D310" s="174">
        <v>1605211219</v>
      </c>
      <c r="E310" s="174">
        <v>80</v>
      </c>
      <c r="F310" s="51" t="str">
        <f t="shared" si="22"/>
        <v>Tốt</v>
      </c>
      <c r="G310" s="174">
        <v>80</v>
      </c>
      <c r="H310" s="51" t="str">
        <f t="shared" si="15"/>
        <v>Tốt</v>
      </c>
      <c r="I310" s="117">
        <f t="shared" si="23"/>
        <v>80</v>
      </c>
      <c r="J310" s="51" t="str">
        <f t="shared" si="17"/>
        <v>Tốt</v>
      </c>
      <c r="K310" s="51" t="s">
        <v>64</v>
      </c>
      <c r="L310" s="217"/>
      <c r="M310" s="109" t="s">
        <v>60</v>
      </c>
    </row>
    <row r="311" spans="1:13" s="16" customFormat="1" ht="18" customHeight="1" x14ac:dyDescent="0.25">
      <c r="A311" s="130">
        <v>303</v>
      </c>
      <c r="B311" s="172">
        <v>3</v>
      </c>
      <c r="C311" s="173" t="s">
        <v>121</v>
      </c>
      <c r="D311" s="174">
        <v>1605211278</v>
      </c>
      <c r="E311" s="174">
        <v>80</v>
      </c>
      <c r="F311" s="51" t="str">
        <f t="shared" si="22"/>
        <v>Tốt</v>
      </c>
      <c r="G311" s="174">
        <v>80</v>
      </c>
      <c r="H311" s="51" t="str">
        <f t="shared" si="15"/>
        <v>Tốt</v>
      </c>
      <c r="I311" s="117">
        <f t="shared" si="23"/>
        <v>80</v>
      </c>
      <c r="J311" s="51" t="str">
        <f t="shared" si="17"/>
        <v>Tốt</v>
      </c>
      <c r="K311" s="51" t="s">
        <v>64</v>
      </c>
      <c r="L311" s="217"/>
      <c r="M311" s="109" t="s">
        <v>60</v>
      </c>
    </row>
    <row r="312" spans="1:13" s="16" customFormat="1" ht="18" customHeight="1" x14ac:dyDescent="0.25">
      <c r="A312" s="130">
        <v>304</v>
      </c>
      <c r="B312" s="172">
        <v>4</v>
      </c>
      <c r="C312" s="173" t="s">
        <v>2213</v>
      </c>
      <c r="D312" s="174">
        <v>1605211188</v>
      </c>
      <c r="E312" s="174">
        <v>85</v>
      </c>
      <c r="F312" s="51" t="str">
        <f t="shared" si="22"/>
        <v>Tốt</v>
      </c>
      <c r="G312" s="174">
        <v>80</v>
      </c>
      <c r="H312" s="51" t="str">
        <f t="shared" si="15"/>
        <v>Tốt</v>
      </c>
      <c r="I312" s="117">
        <f t="shared" si="23"/>
        <v>82.5</v>
      </c>
      <c r="J312" s="51" t="str">
        <f t="shared" si="17"/>
        <v>Tốt</v>
      </c>
      <c r="K312" s="51" t="s">
        <v>64</v>
      </c>
      <c r="L312" s="217"/>
      <c r="M312" s="109" t="s">
        <v>60</v>
      </c>
    </row>
    <row r="313" spans="1:13" s="16" customFormat="1" ht="18" customHeight="1" x14ac:dyDescent="0.25">
      <c r="A313" s="130">
        <v>305</v>
      </c>
      <c r="B313" s="172">
        <v>5</v>
      </c>
      <c r="C313" s="173" t="s">
        <v>2214</v>
      </c>
      <c r="D313" s="174">
        <v>1605211159</v>
      </c>
      <c r="E313" s="174">
        <v>85</v>
      </c>
      <c r="F313" s="51" t="str">
        <f t="shared" si="22"/>
        <v>Tốt</v>
      </c>
      <c r="G313" s="174">
        <v>80</v>
      </c>
      <c r="H313" s="51" t="str">
        <f t="shared" si="15"/>
        <v>Tốt</v>
      </c>
      <c r="I313" s="117">
        <f t="shared" si="23"/>
        <v>82.5</v>
      </c>
      <c r="J313" s="51" t="str">
        <f t="shared" si="17"/>
        <v>Tốt</v>
      </c>
      <c r="K313" s="51" t="s">
        <v>64</v>
      </c>
      <c r="L313" s="217"/>
      <c r="M313" s="109" t="s">
        <v>60</v>
      </c>
    </row>
    <row r="314" spans="1:13" s="16" customFormat="1" ht="18" customHeight="1" x14ac:dyDescent="0.25">
      <c r="A314" s="130">
        <v>306</v>
      </c>
      <c r="B314" s="172">
        <v>6</v>
      </c>
      <c r="C314" s="173" t="s">
        <v>2215</v>
      </c>
      <c r="D314" s="174">
        <v>1605211245</v>
      </c>
      <c r="E314" s="174">
        <v>80</v>
      </c>
      <c r="F314" s="51" t="str">
        <f t="shared" si="22"/>
        <v>Tốt</v>
      </c>
      <c r="G314" s="174">
        <v>80</v>
      </c>
      <c r="H314" s="51" t="str">
        <f t="shared" si="15"/>
        <v>Tốt</v>
      </c>
      <c r="I314" s="117">
        <f t="shared" si="23"/>
        <v>80</v>
      </c>
      <c r="J314" s="51" t="str">
        <f t="shared" si="17"/>
        <v>Tốt</v>
      </c>
      <c r="K314" s="51" t="s">
        <v>64</v>
      </c>
      <c r="L314" s="217"/>
      <c r="M314" s="109" t="s">
        <v>60</v>
      </c>
    </row>
    <row r="315" spans="1:13" s="16" customFormat="1" ht="18" customHeight="1" x14ac:dyDescent="0.25">
      <c r="A315" s="130">
        <v>307</v>
      </c>
      <c r="B315" s="172">
        <v>7</v>
      </c>
      <c r="C315" s="173" t="s">
        <v>2216</v>
      </c>
      <c r="D315" s="174">
        <v>1605211248</v>
      </c>
      <c r="E315" s="174">
        <v>85</v>
      </c>
      <c r="F315" s="51" t="str">
        <f t="shared" si="22"/>
        <v>Tốt</v>
      </c>
      <c r="G315" s="174">
        <v>80</v>
      </c>
      <c r="H315" s="51" t="str">
        <f t="shared" si="15"/>
        <v>Tốt</v>
      </c>
      <c r="I315" s="117">
        <f t="shared" si="23"/>
        <v>82.5</v>
      </c>
      <c r="J315" s="51" t="str">
        <f t="shared" si="17"/>
        <v>Tốt</v>
      </c>
      <c r="K315" s="51" t="s">
        <v>64</v>
      </c>
      <c r="L315" s="217"/>
      <c r="M315" s="109" t="s">
        <v>60</v>
      </c>
    </row>
    <row r="316" spans="1:13" s="16" customFormat="1" ht="18" customHeight="1" x14ac:dyDescent="0.25">
      <c r="A316" s="130">
        <v>308</v>
      </c>
      <c r="B316" s="172">
        <v>8</v>
      </c>
      <c r="C316" s="173" t="s">
        <v>2217</v>
      </c>
      <c r="D316" s="174">
        <v>1605211202</v>
      </c>
      <c r="E316" s="174">
        <v>80</v>
      </c>
      <c r="F316" s="51" t="str">
        <f t="shared" si="22"/>
        <v>Tốt</v>
      </c>
      <c r="G316" s="174">
        <v>80</v>
      </c>
      <c r="H316" s="51" t="str">
        <f t="shared" si="15"/>
        <v>Tốt</v>
      </c>
      <c r="I316" s="117">
        <f t="shared" si="23"/>
        <v>80</v>
      </c>
      <c r="J316" s="51" t="str">
        <f t="shared" si="17"/>
        <v>Tốt</v>
      </c>
      <c r="K316" s="51" t="s">
        <v>64</v>
      </c>
      <c r="L316" s="217"/>
      <c r="M316" s="109" t="s">
        <v>60</v>
      </c>
    </row>
    <row r="317" spans="1:13" s="16" customFormat="1" ht="18" customHeight="1" x14ac:dyDescent="0.25">
      <c r="A317" s="130">
        <v>309</v>
      </c>
      <c r="B317" s="172">
        <v>9</v>
      </c>
      <c r="C317" s="173" t="s">
        <v>2218</v>
      </c>
      <c r="D317" s="174">
        <v>1605211197</v>
      </c>
      <c r="E317" s="174">
        <v>80</v>
      </c>
      <c r="F317" s="51" t="str">
        <f t="shared" si="22"/>
        <v>Tốt</v>
      </c>
      <c r="G317" s="174">
        <v>80</v>
      </c>
      <c r="H317" s="51" t="str">
        <f t="shared" si="15"/>
        <v>Tốt</v>
      </c>
      <c r="I317" s="117">
        <f t="shared" si="23"/>
        <v>80</v>
      </c>
      <c r="J317" s="51" t="str">
        <f t="shared" si="17"/>
        <v>Tốt</v>
      </c>
      <c r="K317" s="51" t="s">
        <v>64</v>
      </c>
      <c r="L317" s="217"/>
      <c r="M317" s="109" t="s">
        <v>60</v>
      </c>
    </row>
    <row r="318" spans="1:13" s="16" customFormat="1" ht="18" customHeight="1" x14ac:dyDescent="0.25">
      <c r="A318" s="130">
        <v>310</v>
      </c>
      <c r="B318" s="172">
        <v>10</v>
      </c>
      <c r="C318" s="173" t="s">
        <v>2219</v>
      </c>
      <c r="D318" s="174">
        <v>1605211141</v>
      </c>
      <c r="E318" s="174">
        <v>85</v>
      </c>
      <c r="F318" s="51" t="str">
        <f t="shared" si="22"/>
        <v>Tốt</v>
      </c>
      <c r="G318" s="174">
        <v>80</v>
      </c>
      <c r="H318" s="51" t="str">
        <f t="shared" si="15"/>
        <v>Tốt</v>
      </c>
      <c r="I318" s="117">
        <f t="shared" si="23"/>
        <v>82.5</v>
      </c>
      <c r="J318" s="51" t="str">
        <f t="shared" si="17"/>
        <v>Tốt</v>
      </c>
      <c r="K318" s="51" t="s">
        <v>64</v>
      </c>
      <c r="L318" s="217"/>
      <c r="M318" s="109" t="s">
        <v>60</v>
      </c>
    </row>
    <row r="319" spans="1:13" s="16" customFormat="1" ht="18" customHeight="1" x14ac:dyDescent="0.25">
      <c r="A319" s="130">
        <v>311</v>
      </c>
      <c r="B319" s="172">
        <v>11</v>
      </c>
      <c r="C319" s="173" t="s">
        <v>2220</v>
      </c>
      <c r="D319" s="174">
        <v>1605211258</v>
      </c>
      <c r="E319" s="174">
        <v>80</v>
      </c>
      <c r="F319" s="51" t="str">
        <f t="shared" si="22"/>
        <v>Tốt</v>
      </c>
      <c r="G319" s="174">
        <v>80</v>
      </c>
      <c r="H319" s="51" t="str">
        <f t="shared" si="15"/>
        <v>Tốt</v>
      </c>
      <c r="I319" s="117">
        <f t="shared" si="23"/>
        <v>80</v>
      </c>
      <c r="J319" s="51" t="str">
        <f t="shared" si="17"/>
        <v>Tốt</v>
      </c>
      <c r="K319" s="51" t="s">
        <v>64</v>
      </c>
      <c r="L319" s="217"/>
      <c r="M319" s="109" t="s">
        <v>60</v>
      </c>
    </row>
    <row r="320" spans="1:13" s="16" customFormat="1" ht="18" customHeight="1" x14ac:dyDescent="0.25">
      <c r="A320" s="130">
        <v>312</v>
      </c>
      <c r="B320" s="172">
        <v>12</v>
      </c>
      <c r="C320" s="173" t="s">
        <v>2221</v>
      </c>
      <c r="D320" s="174">
        <v>1605211168</v>
      </c>
      <c r="E320" s="174">
        <v>85</v>
      </c>
      <c r="F320" s="51" t="str">
        <f t="shared" si="22"/>
        <v>Tốt</v>
      </c>
      <c r="G320" s="174">
        <v>80</v>
      </c>
      <c r="H320" s="51" t="str">
        <f t="shared" si="15"/>
        <v>Tốt</v>
      </c>
      <c r="I320" s="117">
        <f t="shared" si="23"/>
        <v>82.5</v>
      </c>
      <c r="J320" s="51" t="str">
        <f t="shared" si="17"/>
        <v>Tốt</v>
      </c>
      <c r="K320" s="51" t="s">
        <v>64</v>
      </c>
      <c r="L320" s="217"/>
      <c r="M320" s="109" t="s">
        <v>60</v>
      </c>
    </row>
    <row r="321" spans="1:13" s="16" customFormat="1" ht="18" customHeight="1" x14ac:dyDescent="0.25">
      <c r="A321" s="130">
        <v>313</v>
      </c>
      <c r="B321" s="172">
        <v>13</v>
      </c>
      <c r="C321" s="173" t="s">
        <v>2222</v>
      </c>
      <c r="D321" s="174">
        <v>1605211274</v>
      </c>
      <c r="E321" s="174">
        <v>85</v>
      </c>
      <c r="F321" s="51" t="str">
        <f t="shared" si="22"/>
        <v>Tốt</v>
      </c>
      <c r="G321" s="174">
        <v>80</v>
      </c>
      <c r="H321" s="51" t="str">
        <f t="shared" si="15"/>
        <v>Tốt</v>
      </c>
      <c r="I321" s="117">
        <f t="shared" si="23"/>
        <v>82.5</v>
      </c>
      <c r="J321" s="51" t="str">
        <f t="shared" si="17"/>
        <v>Tốt</v>
      </c>
      <c r="K321" s="51" t="s">
        <v>64</v>
      </c>
      <c r="L321" s="217"/>
      <c r="M321" s="109" t="s">
        <v>60</v>
      </c>
    </row>
    <row r="322" spans="1:13" s="16" customFormat="1" ht="18" customHeight="1" x14ac:dyDescent="0.25">
      <c r="A322" s="130">
        <v>314</v>
      </c>
      <c r="B322" s="172">
        <v>14</v>
      </c>
      <c r="C322" s="173" t="s">
        <v>2223</v>
      </c>
      <c r="D322" s="174">
        <v>1605211212</v>
      </c>
      <c r="E322" s="174">
        <v>85</v>
      </c>
      <c r="F322" s="51" t="str">
        <f t="shared" si="22"/>
        <v>Tốt</v>
      </c>
      <c r="G322" s="174">
        <v>80</v>
      </c>
      <c r="H322" s="51" t="str">
        <f t="shared" si="15"/>
        <v>Tốt</v>
      </c>
      <c r="I322" s="117">
        <f t="shared" si="23"/>
        <v>82.5</v>
      </c>
      <c r="J322" s="51" t="str">
        <f t="shared" si="17"/>
        <v>Tốt</v>
      </c>
      <c r="K322" s="51" t="s">
        <v>64</v>
      </c>
      <c r="L322" s="217"/>
      <c r="M322" s="109" t="s">
        <v>60</v>
      </c>
    </row>
    <row r="323" spans="1:13" s="16" customFormat="1" ht="18" customHeight="1" x14ac:dyDescent="0.25">
      <c r="A323" s="130">
        <v>315</v>
      </c>
      <c r="B323" s="172">
        <v>15</v>
      </c>
      <c r="C323" s="173" t="s">
        <v>2224</v>
      </c>
      <c r="D323" s="174">
        <v>1605210866</v>
      </c>
      <c r="E323" s="174">
        <v>85</v>
      </c>
      <c r="F323" s="51" t="str">
        <f t="shared" si="22"/>
        <v>Tốt</v>
      </c>
      <c r="G323" s="174">
        <v>80</v>
      </c>
      <c r="H323" s="51" t="str">
        <f t="shared" si="15"/>
        <v>Tốt</v>
      </c>
      <c r="I323" s="117">
        <f t="shared" si="23"/>
        <v>82.5</v>
      </c>
      <c r="J323" s="51" t="str">
        <f t="shared" si="17"/>
        <v>Tốt</v>
      </c>
      <c r="K323" s="51" t="s">
        <v>64</v>
      </c>
      <c r="L323" s="217"/>
      <c r="M323" s="109" t="s">
        <v>60</v>
      </c>
    </row>
    <row r="324" spans="1:13" s="16" customFormat="1" ht="18" customHeight="1" x14ac:dyDescent="0.25">
      <c r="A324" s="130">
        <v>316</v>
      </c>
      <c r="B324" s="172">
        <v>16</v>
      </c>
      <c r="C324" s="173" t="s">
        <v>2046</v>
      </c>
      <c r="D324" s="174">
        <v>1605211185</v>
      </c>
      <c r="E324" s="174">
        <v>90</v>
      </c>
      <c r="F324" s="51" t="str">
        <f t="shared" si="22"/>
        <v>Xuất sắc</v>
      </c>
      <c r="G324" s="174">
        <v>90</v>
      </c>
      <c r="H324" s="51" t="str">
        <f t="shared" si="15"/>
        <v>Xuất sắc</v>
      </c>
      <c r="I324" s="117">
        <f t="shared" si="23"/>
        <v>90</v>
      </c>
      <c r="J324" s="51" t="str">
        <f t="shared" si="17"/>
        <v>Xuất sắc</v>
      </c>
      <c r="K324" s="51" t="s">
        <v>64</v>
      </c>
      <c r="L324" s="217"/>
      <c r="M324" s="109" t="s">
        <v>60</v>
      </c>
    </row>
    <row r="325" spans="1:13" s="16" customFormat="1" ht="18" customHeight="1" x14ac:dyDescent="0.25">
      <c r="A325" s="130">
        <v>317</v>
      </c>
      <c r="B325" s="172">
        <v>17</v>
      </c>
      <c r="C325" s="173" t="s">
        <v>2225</v>
      </c>
      <c r="D325" s="174">
        <v>1605211158</v>
      </c>
      <c r="E325" s="174">
        <v>85</v>
      </c>
      <c r="F325" s="51" t="str">
        <f t="shared" si="22"/>
        <v>Tốt</v>
      </c>
      <c r="G325" s="174">
        <v>80</v>
      </c>
      <c r="H325" s="51" t="str">
        <f t="shared" si="15"/>
        <v>Tốt</v>
      </c>
      <c r="I325" s="117">
        <f t="shared" si="23"/>
        <v>82.5</v>
      </c>
      <c r="J325" s="51" t="str">
        <f t="shared" si="17"/>
        <v>Tốt</v>
      </c>
      <c r="K325" s="51" t="s">
        <v>64</v>
      </c>
      <c r="L325" s="217"/>
      <c r="M325" s="109" t="s">
        <v>60</v>
      </c>
    </row>
    <row r="326" spans="1:13" s="16" customFormat="1" ht="18" customHeight="1" x14ac:dyDescent="0.25">
      <c r="A326" s="130">
        <v>318</v>
      </c>
      <c r="B326" s="172">
        <v>18</v>
      </c>
      <c r="C326" s="173" t="s">
        <v>2226</v>
      </c>
      <c r="D326" s="174">
        <v>1605211240</v>
      </c>
      <c r="E326" s="174">
        <v>85</v>
      </c>
      <c r="F326" s="51" t="str">
        <f t="shared" si="22"/>
        <v>Tốt</v>
      </c>
      <c r="G326" s="174">
        <v>80</v>
      </c>
      <c r="H326" s="51" t="str">
        <f t="shared" si="15"/>
        <v>Tốt</v>
      </c>
      <c r="I326" s="117">
        <f t="shared" si="23"/>
        <v>82.5</v>
      </c>
      <c r="J326" s="51" t="str">
        <f t="shared" si="17"/>
        <v>Tốt</v>
      </c>
      <c r="K326" s="51" t="s">
        <v>64</v>
      </c>
      <c r="L326" s="217"/>
      <c r="M326" s="109" t="s">
        <v>60</v>
      </c>
    </row>
    <row r="327" spans="1:13" s="16" customFormat="1" ht="18" customHeight="1" x14ac:dyDescent="0.25">
      <c r="A327" s="130">
        <v>319</v>
      </c>
      <c r="B327" s="172">
        <v>19</v>
      </c>
      <c r="C327" s="173" t="s">
        <v>111</v>
      </c>
      <c r="D327" s="174">
        <v>1605211201</v>
      </c>
      <c r="E327" s="174">
        <v>85</v>
      </c>
      <c r="F327" s="51" t="str">
        <f t="shared" si="22"/>
        <v>Tốt</v>
      </c>
      <c r="G327" s="174">
        <v>80</v>
      </c>
      <c r="H327" s="51" t="str">
        <f t="shared" si="15"/>
        <v>Tốt</v>
      </c>
      <c r="I327" s="117">
        <f t="shared" si="23"/>
        <v>82.5</v>
      </c>
      <c r="J327" s="51" t="str">
        <f t="shared" si="17"/>
        <v>Tốt</v>
      </c>
      <c r="K327" s="51" t="s">
        <v>64</v>
      </c>
      <c r="L327" s="217"/>
      <c r="M327" s="109" t="s">
        <v>60</v>
      </c>
    </row>
    <row r="328" spans="1:13" s="16" customFormat="1" ht="18" customHeight="1" x14ac:dyDescent="0.25">
      <c r="A328" s="130">
        <v>320</v>
      </c>
      <c r="B328" s="172">
        <v>20</v>
      </c>
      <c r="C328" s="173" t="s">
        <v>2227</v>
      </c>
      <c r="D328" s="174">
        <v>1605211291</v>
      </c>
      <c r="E328" s="174">
        <v>85</v>
      </c>
      <c r="F328" s="51" t="str">
        <f t="shared" si="22"/>
        <v>Tốt</v>
      </c>
      <c r="G328" s="174">
        <v>80</v>
      </c>
      <c r="H328" s="51" t="str">
        <f t="shared" si="15"/>
        <v>Tốt</v>
      </c>
      <c r="I328" s="117">
        <f t="shared" si="23"/>
        <v>82.5</v>
      </c>
      <c r="J328" s="51" t="str">
        <f t="shared" si="17"/>
        <v>Tốt</v>
      </c>
      <c r="K328" s="51" t="s">
        <v>64</v>
      </c>
      <c r="L328" s="217"/>
      <c r="M328" s="109" t="s">
        <v>60</v>
      </c>
    </row>
    <row r="329" spans="1:13" s="16" customFormat="1" ht="18" customHeight="1" x14ac:dyDescent="0.25">
      <c r="A329" s="130">
        <v>321</v>
      </c>
      <c r="B329" s="172">
        <v>21</v>
      </c>
      <c r="C329" s="173" t="s">
        <v>2228</v>
      </c>
      <c r="D329" s="174">
        <v>1605211296</v>
      </c>
      <c r="E329" s="174">
        <v>85</v>
      </c>
      <c r="F329" s="51" t="str">
        <f t="shared" ref="F329:F392" si="24">IF(E329&gt;=90,"Xuất sắc",IF(AND(E329&lt;90,E329&gt;=80),"Tốt",IF(AND(E329&lt;80,E329&gt;=65),"Khá",IF(AND(E329&lt;65,E329&gt;=50),"Trung bình",IF(AND(E329&lt;50,E329&gt;=35),"Yếu",IF(AND(E329&lt;35,E329&gt;=1),"Kém",IF(AND(E329&lt;1),"Không xếp loại")))))))</f>
        <v>Tốt</v>
      </c>
      <c r="G329" s="174">
        <v>80</v>
      </c>
      <c r="H329" s="51" t="str">
        <f t="shared" si="15"/>
        <v>Tốt</v>
      </c>
      <c r="I329" s="117">
        <f t="shared" si="23"/>
        <v>82.5</v>
      </c>
      <c r="J329" s="51" t="str">
        <f t="shared" si="17"/>
        <v>Tốt</v>
      </c>
      <c r="K329" s="51" t="s">
        <v>64</v>
      </c>
      <c r="L329" s="217"/>
      <c r="M329" s="109" t="s">
        <v>60</v>
      </c>
    </row>
    <row r="330" spans="1:13" s="16" customFormat="1" ht="18" customHeight="1" x14ac:dyDescent="0.25">
      <c r="A330" s="130">
        <v>322</v>
      </c>
      <c r="B330" s="172">
        <v>22</v>
      </c>
      <c r="C330" s="173" t="s">
        <v>2229</v>
      </c>
      <c r="D330" s="174">
        <v>1605211469</v>
      </c>
      <c r="E330" s="174">
        <v>85</v>
      </c>
      <c r="F330" s="51" t="str">
        <f t="shared" si="24"/>
        <v>Tốt</v>
      </c>
      <c r="G330" s="174">
        <v>80</v>
      </c>
      <c r="H330" s="51" t="str">
        <f t="shared" si="15"/>
        <v>Tốt</v>
      </c>
      <c r="I330" s="117">
        <f t="shared" si="23"/>
        <v>82.5</v>
      </c>
      <c r="J330" s="51" t="str">
        <f t="shared" si="17"/>
        <v>Tốt</v>
      </c>
      <c r="K330" s="51" t="s">
        <v>64</v>
      </c>
      <c r="L330" s="217"/>
      <c r="M330" s="109" t="s">
        <v>60</v>
      </c>
    </row>
    <row r="331" spans="1:13" s="16" customFormat="1" ht="18" customHeight="1" x14ac:dyDescent="0.25">
      <c r="A331" s="130">
        <v>323</v>
      </c>
      <c r="B331" s="172">
        <v>23</v>
      </c>
      <c r="C331" s="173" t="s">
        <v>2230</v>
      </c>
      <c r="D331" s="174">
        <v>1605211136</v>
      </c>
      <c r="E331" s="174">
        <v>85</v>
      </c>
      <c r="F331" s="51" t="str">
        <f t="shared" si="24"/>
        <v>Tốt</v>
      </c>
      <c r="G331" s="174">
        <v>80</v>
      </c>
      <c r="H331" s="51" t="str">
        <f t="shared" si="15"/>
        <v>Tốt</v>
      </c>
      <c r="I331" s="117">
        <f t="shared" si="23"/>
        <v>82.5</v>
      </c>
      <c r="J331" s="51" t="str">
        <f t="shared" si="17"/>
        <v>Tốt</v>
      </c>
      <c r="K331" s="51" t="s">
        <v>64</v>
      </c>
      <c r="L331" s="217"/>
      <c r="M331" s="109" t="s">
        <v>60</v>
      </c>
    </row>
    <row r="332" spans="1:13" s="16" customFormat="1" ht="18" customHeight="1" x14ac:dyDescent="0.25">
      <c r="A332" s="130">
        <v>324</v>
      </c>
      <c r="B332" s="172">
        <v>24</v>
      </c>
      <c r="C332" s="173" t="s">
        <v>2231</v>
      </c>
      <c r="D332" s="174">
        <v>1605211196</v>
      </c>
      <c r="E332" s="174">
        <v>85</v>
      </c>
      <c r="F332" s="51" t="str">
        <f t="shared" si="24"/>
        <v>Tốt</v>
      </c>
      <c r="G332" s="174">
        <v>80</v>
      </c>
      <c r="H332" s="51" t="str">
        <f t="shared" si="15"/>
        <v>Tốt</v>
      </c>
      <c r="I332" s="117">
        <f t="shared" si="23"/>
        <v>82.5</v>
      </c>
      <c r="J332" s="51" t="str">
        <f t="shared" si="17"/>
        <v>Tốt</v>
      </c>
      <c r="K332" s="51" t="s">
        <v>64</v>
      </c>
      <c r="L332" s="217"/>
      <c r="M332" s="109" t="s">
        <v>60</v>
      </c>
    </row>
    <row r="333" spans="1:13" s="16" customFormat="1" ht="18" customHeight="1" x14ac:dyDescent="0.25">
      <c r="A333" s="130">
        <v>325</v>
      </c>
      <c r="B333" s="172">
        <v>25</v>
      </c>
      <c r="C333" s="173" t="s">
        <v>2232</v>
      </c>
      <c r="D333" s="174">
        <v>1605211198</v>
      </c>
      <c r="E333" s="174">
        <v>85</v>
      </c>
      <c r="F333" s="51" t="str">
        <f t="shared" si="24"/>
        <v>Tốt</v>
      </c>
      <c r="G333" s="174">
        <v>64</v>
      </c>
      <c r="H333" s="51" t="str">
        <f t="shared" si="15"/>
        <v>Trung bình</v>
      </c>
      <c r="I333" s="117">
        <f t="shared" si="23"/>
        <v>74.5</v>
      </c>
      <c r="J333" s="51" t="str">
        <f t="shared" si="17"/>
        <v>Khá</v>
      </c>
      <c r="K333" s="51" t="s">
        <v>64</v>
      </c>
      <c r="L333" s="217"/>
      <c r="M333" s="109" t="s">
        <v>60</v>
      </c>
    </row>
    <row r="334" spans="1:13" s="16" customFormat="1" ht="18" customHeight="1" x14ac:dyDescent="0.25">
      <c r="A334" s="130">
        <v>326</v>
      </c>
      <c r="B334" s="172">
        <v>26</v>
      </c>
      <c r="C334" s="173" t="s">
        <v>2233</v>
      </c>
      <c r="D334" s="174">
        <v>1605211170</v>
      </c>
      <c r="E334" s="174">
        <v>85</v>
      </c>
      <c r="F334" s="51" t="str">
        <f t="shared" si="24"/>
        <v>Tốt</v>
      </c>
      <c r="G334" s="174">
        <v>80</v>
      </c>
      <c r="H334" s="51" t="str">
        <f t="shared" si="15"/>
        <v>Tốt</v>
      </c>
      <c r="I334" s="117">
        <f t="shared" si="23"/>
        <v>82.5</v>
      </c>
      <c r="J334" s="51" t="str">
        <f t="shared" si="17"/>
        <v>Tốt</v>
      </c>
      <c r="K334" s="51" t="s">
        <v>64</v>
      </c>
      <c r="L334" s="217"/>
      <c r="M334" s="109" t="s">
        <v>60</v>
      </c>
    </row>
    <row r="335" spans="1:13" s="16" customFormat="1" ht="18" customHeight="1" x14ac:dyDescent="0.25">
      <c r="A335" s="130">
        <v>327</v>
      </c>
      <c r="B335" s="172">
        <v>27</v>
      </c>
      <c r="C335" s="173" t="s">
        <v>2234</v>
      </c>
      <c r="D335" s="174">
        <v>1605211191</v>
      </c>
      <c r="E335" s="174">
        <v>79</v>
      </c>
      <c r="F335" s="51" t="str">
        <f t="shared" si="24"/>
        <v>Khá</v>
      </c>
      <c r="G335" s="174">
        <v>75</v>
      </c>
      <c r="H335" s="51" t="str">
        <f t="shared" si="15"/>
        <v>Khá</v>
      </c>
      <c r="I335" s="117">
        <f t="shared" si="23"/>
        <v>77</v>
      </c>
      <c r="J335" s="51" t="str">
        <f t="shared" si="17"/>
        <v>Khá</v>
      </c>
      <c r="K335" s="51" t="s">
        <v>64</v>
      </c>
      <c r="L335" s="217"/>
      <c r="M335" s="109" t="s">
        <v>60</v>
      </c>
    </row>
    <row r="336" spans="1:13" s="16" customFormat="1" ht="18" customHeight="1" x14ac:dyDescent="0.25">
      <c r="A336" s="130">
        <v>328</v>
      </c>
      <c r="B336" s="172">
        <v>28</v>
      </c>
      <c r="C336" s="173" t="s">
        <v>2235</v>
      </c>
      <c r="D336" s="174">
        <v>1605211186</v>
      </c>
      <c r="E336" s="174">
        <v>79</v>
      </c>
      <c r="F336" s="51" t="str">
        <f t="shared" si="24"/>
        <v>Khá</v>
      </c>
      <c r="G336" s="174">
        <v>75</v>
      </c>
      <c r="H336" s="51" t="str">
        <f t="shared" si="15"/>
        <v>Khá</v>
      </c>
      <c r="I336" s="117">
        <f t="shared" si="23"/>
        <v>77</v>
      </c>
      <c r="J336" s="51" t="str">
        <f t="shared" si="17"/>
        <v>Khá</v>
      </c>
      <c r="K336" s="51" t="s">
        <v>64</v>
      </c>
      <c r="L336" s="217"/>
      <c r="M336" s="109" t="s">
        <v>60</v>
      </c>
    </row>
    <row r="337" spans="1:13" s="16" customFormat="1" ht="18" customHeight="1" x14ac:dyDescent="0.25">
      <c r="A337" s="130">
        <v>329</v>
      </c>
      <c r="B337" s="172">
        <v>29</v>
      </c>
      <c r="C337" s="173" t="s">
        <v>2236</v>
      </c>
      <c r="D337" s="174">
        <v>1605211239</v>
      </c>
      <c r="E337" s="174">
        <v>85</v>
      </c>
      <c r="F337" s="51" t="str">
        <f t="shared" si="24"/>
        <v>Tốt</v>
      </c>
      <c r="G337" s="174">
        <v>80</v>
      </c>
      <c r="H337" s="51" t="str">
        <f t="shared" si="15"/>
        <v>Tốt</v>
      </c>
      <c r="I337" s="117">
        <f t="shared" ref="I337:I357" si="25">(E337+G337)/2</f>
        <v>82.5</v>
      </c>
      <c r="J337" s="51" t="str">
        <f t="shared" si="17"/>
        <v>Tốt</v>
      </c>
      <c r="K337" s="51" t="s">
        <v>64</v>
      </c>
      <c r="L337" s="217"/>
      <c r="M337" s="109" t="s">
        <v>60</v>
      </c>
    </row>
    <row r="338" spans="1:13" s="16" customFormat="1" ht="18" customHeight="1" x14ac:dyDescent="0.25">
      <c r="A338" s="130">
        <v>330</v>
      </c>
      <c r="B338" s="172">
        <v>30</v>
      </c>
      <c r="C338" s="173" t="s">
        <v>2237</v>
      </c>
      <c r="D338" s="174">
        <v>1605211468</v>
      </c>
      <c r="E338" s="174">
        <v>79</v>
      </c>
      <c r="F338" s="51" t="str">
        <f t="shared" si="24"/>
        <v>Khá</v>
      </c>
      <c r="G338" s="174">
        <v>75</v>
      </c>
      <c r="H338" s="51" t="str">
        <f t="shared" si="15"/>
        <v>Khá</v>
      </c>
      <c r="I338" s="117">
        <f t="shared" si="25"/>
        <v>77</v>
      </c>
      <c r="J338" s="51" t="str">
        <f t="shared" si="17"/>
        <v>Khá</v>
      </c>
      <c r="K338" s="51" t="s">
        <v>64</v>
      </c>
      <c r="L338" s="217"/>
      <c r="M338" s="109" t="s">
        <v>60</v>
      </c>
    </row>
    <row r="339" spans="1:13" s="16" customFormat="1" ht="18" customHeight="1" x14ac:dyDescent="0.25">
      <c r="A339" s="130">
        <v>331</v>
      </c>
      <c r="B339" s="172">
        <v>1</v>
      </c>
      <c r="C339" s="173" t="s">
        <v>2238</v>
      </c>
      <c r="D339" s="174">
        <v>1605211325</v>
      </c>
      <c r="E339" s="174">
        <v>84</v>
      </c>
      <c r="F339" s="51" t="str">
        <f t="shared" si="24"/>
        <v>Tốt</v>
      </c>
      <c r="G339" s="174">
        <v>84</v>
      </c>
      <c r="H339" s="51" t="str">
        <f t="shared" si="15"/>
        <v>Tốt</v>
      </c>
      <c r="I339" s="117">
        <f t="shared" si="25"/>
        <v>84</v>
      </c>
      <c r="J339" s="51" t="str">
        <f t="shared" si="17"/>
        <v>Tốt</v>
      </c>
      <c r="K339" s="142" t="s">
        <v>130</v>
      </c>
      <c r="L339" s="218"/>
      <c r="M339" s="101" t="s">
        <v>82</v>
      </c>
    </row>
    <row r="340" spans="1:13" s="16" customFormat="1" ht="18" customHeight="1" x14ac:dyDescent="0.25">
      <c r="A340" s="130">
        <v>332</v>
      </c>
      <c r="B340" s="172">
        <v>2</v>
      </c>
      <c r="C340" s="173" t="s">
        <v>2239</v>
      </c>
      <c r="D340" s="174">
        <v>1605211375</v>
      </c>
      <c r="E340" s="174">
        <v>61</v>
      </c>
      <c r="F340" s="51" t="str">
        <f t="shared" si="24"/>
        <v>Trung bình</v>
      </c>
      <c r="G340" s="174">
        <v>73</v>
      </c>
      <c r="H340" s="51" t="str">
        <f t="shared" si="15"/>
        <v>Khá</v>
      </c>
      <c r="I340" s="117">
        <f t="shared" si="25"/>
        <v>67</v>
      </c>
      <c r="J340" s="51" t="str">
        <f t="shared" si="17"/>
        <v>Khá</v>
      </c>
      <c r="K340" s="142" t="s">
        <v>130</v>
      </c>
      <c r="L340" s="218"/>
      <c r="M340" s="101" t="s">
        <v>82</v>
      </c>
    </row>
    <row r="341" spans="1:13" s="16" customFormat="1" ht="18" customHeight="1" x14ac:dyDescent="0.25">
      <c r="A341" s="130">
        <v>333</v>
      </c>
      <c r="B341" s="172">
        <v>3</v>
      </c>
      <c r="C341" s="173" t="s">
        <v>2240</v>
      </c>
      <c r="D341" s="174">
        <v>1605211360</v>
      </c>
      <c r="E341" s="174">
        <v>62</v>
      </c>
      <c r="F341" s="51" t="str">
        <f t="shared" si="24"/>
        <v>Trung bình</v>
      </c>
      <c r="G341" s="174">
        <v>72</v>
      </c>
      <c r="H341" s="51" t="str">
        <f t="shared" si="15"/>
        <v>Khá</v>
      </c>
      <c r="I341" s="117">
        <f t="shared" si="25"/>
        <v>67</v>
      </c>
      <c r="J341" s="51" t="str">
        <f t="shared" si="17"/>
        <v>Khá</v>
      </c>
      <c r="K341" s="142" t="s">
        <v>130</v>
      </c>
      <c r="L341" s="218"/>
      <c r="M341" s="101" t="s">
        <v>82</v>
      </c>
    </row>
    <row r="342" spans="1:13" s="16" customFormat="1" ht="18" customHeight="1" x14ac:dyDescent="0.25">
      <c r="A342" s="130">
        <v>334</v>
      </c>
      <c r="B342" s="172">
        <v>4</v>
      </c>
      <c r="C342" s="173" t="s">
        <v>2241</v>
      </c>
      <c r="D342" s="174">
        <v>1605211376</v>
      </c>
      <c r="E342" s="174">
        <v>73</v>
      </c>
      <c r="F342" s="51" t="str">
        <f t="shared" si="24"/>
        <v>Khá</v>
      </c>
      <c r="G342" s="174">
        <v>82</v>
      </c>
      <c r="H342" s="51" t="str">
        <f t="shared" si="15"/>
        <v>Tốt</v>
      </c>
      <c r="I342" s="117">
        <f t="shared" si="25"/>
        <v>77.5</v>
      </c>
      <c r="J342" s="51" t="str">
        <f t="shared" si="17"/>
        <v>Khá</v>
      </c>
      <c r="K342" s="142" t="s">
        <v>130</v>
      </c>
      <c r="L342" s="218"/>
      <c r="M342" s="101" t="s">
        <v>82</v>
      </c>
    </row>
    <row r="343" spans="1:13" s="16" customFormat="1" ht="18" customHeight="1" x14ac:dyDescent="0.25">
      <c r="A343" s="130">
        <v>335</v>
      </c>
      <c r="B343" s="172">
        <v>5</v>
      </c>
      <c r="C343" s="173" t="s">
        <v>2242</v>
      </c>
      <c r="D343" s="174">
        <v>1605211399</v>
      </c>
      <c r="E343" s="174">
        <v>61</v>
      </c>
      <c r="F343" s="51" t="str">
        <f t="shared" si="24"/>
        <v>Trung bình</v>
      </c>
      <c r="G343" s="174">
        <v>70</v>
      </c>
      <c r="H343" s="51" t="str">
        <f t="shared" si="15"/>
        <v>Khá</v>
      </c>
      <c r="I343" s="117">
        <f t="shared" si="25"/>
        <v>65.5</v>
      </c>
      <c r="J343" s="51" t="str">
        <f t="shared" si="17"/>
        <v>Khá</v>
      </c>
      <c r="K343" s="142" t="s">
        <v>130</v>
      </c>
      <c r="L343" s="218"/>
      <c r="M343" s="101" t="s">
        <v>82</v>
      </c>
    </row>
    <row r="344" spans="1:13" s="16" customFormat="1" ht="18" customHeight="1" x14ac:dyDescent="0.25">
      <c r="A344" s="130">
        <v>336</v>
      </c>
      <c r="B344" s="172">
        <v>6</v>
      </c>
      <c r="C344" s="173" t="s">
        <v>2243</v>
      </c>
      <c r="D344" s="174">
        <v>1605211397</v>
      </c>
      <c r="E344" s="174">
        <v>66</v>
      </c>
      <c r="F344" s="51" t="str">
        <f t="shared" si="24"/>
        <v>Khá</v>
      </c>
      <c r="G344" s="174">
        <v>72</v>
      </c>
      <c r="H344" s="51" t="str">
        <f t="shared" si="15"/>
        <v>Khá</v>
      </c>
      <c r="I344" s="117">
        <f t="shared" si="25"/>
        <v>69</v>
      </c>
      <c r="J344" s="51" t="str">
        <f t="shared" si="17"/>
        <v>Khá</v>
      </c>
      <c r="K344" s="142" t="s">
        <v>130</v>
      </c>
      <c r="L344" s="218"/>
      <c r="M344" s="101" t="s">
        <v>82</v>
      </c>
    </row>
    <row r="345" spans="1:13" s="16" customFormat="1" ht="18" customHeight="1" x14ac:dyDescent="0.25">
      <c r="A345" s="130">
        <v>337</v>
      </c>
      <c r="B345" s="172">
        <v>7</v>
      </c>
      <c r="C345" s="173" t="s">
        <v>2244</v>
      </c>
      <c r="D345" s="174">
        <v>1605211387</v>
      </c>
      <c r="E345" s="174">
        <v>62</v>
      </c>
      <c r="F345" s="51" t="str">
        <f t="shared" si="24"/>
        <v>Trung bình</v>
      </c>
      <c r="G345" s="174">
        <v>72</v>
      </c>
      <c r="H345" s="51" t="str">
        <f t="shared" si="15"/>
        <v>Khá</v>
      </c>
      <c r="I345" s="117">
        <f t="shared" si="25"/>
        <v>67</v>
      </c>
      <c r="J345" s="51" t="str">
        <f t="shared" si="17"/>
        <v>Khá</v>
      </c>
      <c r="K345" s="142" t="s">
        <v>130</v>
      </c>
      <c r="L345" s="218"/>
      <c r="M345" s="101" t="s">
        <v>82</v>
      </c>
    </row>
    <row r="346" spans="1:13" s="16" customFormat="1" ht="18" customHeight="1" x14ac:dyDescent="0.25">
      <c r="A346" s="130">
        <v>338</v>
      </c>
      <c r="B346" s="172">
        <v>8</v>
      </c>
      <c r="C346" s="173" t="s">
        <v>2245</v>
      </c>
      <c r="D346" s="174">
        <v>1605210525</v>
      </c>
      <c r="E346" s="174">
        <v>64</v>
      </c>
      <c r="F346" s="51" t="str">
        <f t="shared" si="24"/>
        <v>Trung bình</v>
      </c>
      <c r="G346" s="174">
        <v>73</v>
      </c>
      <c r="H346" s="51" t="str">
        <f t="shared" si="15"/>
        <v>Khá</v>
      </c>
      <c r="I346" s="117">
        <f t="shared" si="25"/>
        <v>68.5</v>
      </c>
      <c r="J346" s="51" t="str">
        <f t="shared" si="17"/>
        <v>Khá</v>
      </c>
      <c r="K346" s="142" t="s">
        <v>130</v>
      </c>
      <c r="L346" s="218"/>
      <c r="M346" s="101" t="s">
        <v>82</v>
      </c>
    </row>
    <row r="347" spans="1:13" s="16" customFormat="1" ht="18" customHeight="1" x14ac:dyDescent="0.25">
      <c r="A347" s="130">
        <v>339</v>
      </c>
      <c r="B347" s="172">
        <v>9</v>
      </c>
      <c r="C347" s="173" t="s">
        <v>2246</v>
      </c>
      <c r="D347" s="174">
        <v>1605211410</v>
      </c>
      <c r="E347" s="174">
        <v>61</v>
      </c>
      <c r="F347" s="51" t="str">
        <f t="shared" si="24"/>
        <v>Trung bình</v>
      </c>
      <c r="G347" s="174">
        <v>72</v>
      </c>
      <c r="H347" s="51" t="str">
        <f t="shared" si="15"/>
        <v>Khá</v>
      </c>
      <c r="I347" s="117">
        <f t="shared" si="25"/>
        <v>66.5</v>
      </c>
      <c r="J347" s="51" t="str">
        <f t="shared" si="17"/>
        <v>Khá</v>
      </c>
      <c r="K347" s="142" t="s">
        <v>130</v>
      </c>
      <c r="L347" s="218"/>
      <c r="M347" s="101" t="s">
        <v>82</v>
      </c>
    </row>
    <row r="348" spans="1:13" s="16" customFormat="1" ht="18" customHeight="1" x14ac:dyDescent="0.25">
      <c r="A348" s="130">
        <v>340</v>
      </c>
      <c r="B348" s="172">
        <v>10</v>
      </c>
      <c r="C348" s="173" t="s">
        <v>2247</v>
      </c>
      <c r="D348" s="174">
        <v>1605211413</v>
      </c>
      <c r="E348" s="174">
        <v>66</v>
      </c>
      <c r="F348" s="51" t="str">
        <f t="shared" si="24"/>
        <v>Khá</v>
      </c>
      <c r="G348" s="174">
        <v>72</v>
      </c>
      <c r="H348" s="51" t="str">
        <f t="shared" si="15"/>
        <v>Khá</v>
      </c>
      <c r="I348" s="117">
        <f t="shared" si="25"/>
        <v>69</v>
      </c>
      <c r="J348" s="51" t="str">
        <f t="shared" si="17"/>
        <v>Khá</v>
      </c>
      <c r="K348" s="142" t="s">
        <v>130</v>
      </c>
      <c r="L348" s="218"/>
      <c r="M348" s="101" t="s">
        <v>82</v>
      </c>
    </row>
    <row r="349" spans="1:13" s="16" customFormat="1" ht="18" customHeight="1" x14ac:dyDescent="0.25">
      <c r="A349" s="130">
        <v>341</v>
      </c>
      <c r="B349" s="172">
        <v>11</v>
      </c>
      <c r="C349" s="173" t="s">
        <v>2248</v>
      </c>
      <c r="D349" s="174">
        <v>1605211326</v>
      </c>
      <c r="E349" s="174">
        <v>64</v>
      </c>
      <c r="F349" s="51" t="str">
        <f t="shared" si="24"/>
        <v>Trung bình</v>
      </c>
      <c r="G349" s="174">
        <v>80</v>
      </c>
      <c r="H349" s="51" t="str">
        <f t="shared" si="15"/>
        <v>Tốt</v>
      </c>
      <c r="I349" s="117">
        <f t="shared" si="25"/>
        <v>72</v>
      </c>
      <c r="J349" s="51" t="str">
        <f t="shared" si="17"/>
        <v>Khá</v>
      </c>
      <c r="K349" s="142" t="s">
        <v>130</v>
      </c>
      <c r="L349" s="218"/>
      <c r="M349" s="101" t="s">
        <v>82</v>
      </c>
    </row>
    <row r="350" spans="1:13" s="16" customFormat="1" ht="18" customHeight="1" x14ac:dyDescent="0.25">
      <c r="A350" s="130">
        <v>342</v>
      </c>
      <c r="B350" s="172">
        <v>12</v>
      </c>
      <c r="C350" s="173" t="s">
        <v>2249</v>
      </c>
      <c r="D350" s="174">
        <v>1605211395</v>
      </c>
      <c r="E350" s="174">
        <v>62</v>
      </c>
      <c r="F350" s="51" t="str">
        <f t="shared" si="24"/>
        <v>Trung bình</v>
      </c>
      <c r="G350" s="174">
        <v>71</v>
      </c>
      <c r="H350" s="51" t="str">
        <f t="shared" si="15"/>
        <v>Khá</v>
      </c>
      <c r="I350" s="117">
        <f t="shared" si="25"/>
        <v>66.5</v>
      </c>
      <c r="J350" s="51" t="str">
        <f t="shared" si="17"/>
        <v>Khá</v>
      </c>
      <c r="K350" s="142" t="s">
        <v>130</v>
      </c>
      <c r="L350" s="218"/>
      <c r="M350" s="101" t="s">
        <v>82</v>
      </c>
    </row>
    <row r="351" spans="1:13" s="16" customFormat="1" ht="18" customHeight="1" x14ac:dyDescent="0.25">
      <c r="A351" s="130">
        <v>343</v>
      </c>
      <c r="B351" s="172">
        <v>13</v>
      </c>
      <c r="C351" s="173" t="s">
        <v>2250</v>
      </c>
      <c r="D351" s="174">
        <v>1605211350</v>
      </c>
      <c r="E351" s="174">
        <v>66</v>
      </c>
      <c r="F351" s="51" t="str">
        <f t="shared" si="24"/>
        <v>Khá</v>
      </c>
      <c r="G351" s="174">
        <v>79</v>
      </c>
      <c r="H351" s="51" t="str">
        <f t="shared" si="15"/>
        <v>Khá</v>
      </c>
      <c r="I351" s="117">
        <f t="shared" si="25"/>
        <v>72.5</v>
      </c>
      <c r="J351" s="51" t="str">
        <f t="shared" si="17"/>
        <v>Khá</v>
      </c>
      <c r="K351" s="142" t="s">
        <v>130</v>
      </c>
      <c r="L351" s="218"/>
      <c r="M351" s="101" t="s">
        <v>82</v>
      </c>
    </row>
    <row r="352" spans="1:13" s="16" customFormat="1" ht="18" customHeight="1" x14ac:dyDescent="0.25">
      <c r="A352" s="130">
        <v>344</v>
      </c>
      <c r="B352" s="172">
        <v>14</v>
      </c>
      <c r="C352" s="173" t="s">
        <v>2251</v>
      </c>
      <c r="D352" s="174">
        <v>1605211435</v>
      </c>
      <c r="E352" s="174">
        <v>66</v>
      </c>
      <c r="F352" s="51" t="str">
        <f t="shared" si="24"/>
        <v>Khá</v>
      </c>
      <c r="G352" s="174">
        <v>80</v>
      </c>
      <c r="H352" s="51" t="str">
        <f t="shared" si="15"/>
        <v>Tốt</v>
      </c>
      <c r="I352" s="117">
        <f t="shared" si="25"/>
        <v>73</v>
      </c>
      <c r="J352" s="51" t="str">
        <f t="shared" si="17"/>
        <v>Khá</v>
      </c>
      <c r="K352" s="142" t="s">
        <v>130</v>
      </c>
      <c r="L352" s="218"/>
      <c r="M352" s="101" t="s">
        <v>82</v>
      </c>
    </row>
    <row r="353" spans="1:13" s="16" customFormat="1" ht="18" customHeight="1" x14ac:dyDescent="0.25">
      <c r="A353" s="130">
        <v>345</v>
      </c>
      <c r="B353" s="172">
        <v>15</v>
      </c>
      <c r="C353" s="173" t="s">
        <v>2252</v>
      </c>
      <c r="D353" s="174">
        <v>1605211415</v>
      </c>
      <c r="E353" s="174">
        <v>62</v>
      </c>
      <c r="F353" s="51" t="str">
        <f t="shared" si="24"/>
        <v>Trung bình</v>
      </c>
      <c r="G353" s="174">
        <v>83</v>
      </c>
      <c r="H353" s="51" t="str">
        <f t="shared" si="15"/>
        <v>Tốt</v>
      </c>
      <c r="I353" s="117">
        <f t="shared" si="25"/>
        <v>72.5</v>
      </c>
      <c r="J353" s="51" t="str">
        <f t="shared" si="17"/>
        <v>Khá</v>
      </c>
      <c r="K353" s="142" t="s">
        <v>130</v>
      </c>
      <c r="L353" s="218"/>
      <c r="M353" s="101" t="s">
        <v>82</v>
      </c>
    </row>
    <row r="354" spans="1:13" s="16" customFormat="1" ht="18" customHeight="1" x14ac:dyDescent="0.25">
      <c r="A354" s="130">
        <v>346</v>
      </c>
      <c r="B354" s="172">
        <v>16</v>
      </c>
      <c r="C354" s="173" t="s">
        <v>2253</v>
      </c>
      <c r="D354" s="174">
        <v>1605211416</v>
      </c>
      <c r="E354" s="174">
        <v>73</v>
      </c>
      <c r="F354" s="51" t="str">
        <f t="shared" si="24"/>
        <v>Khá</v>
      </c>
      <c r="G354" s="174">
        <v>82</v>
      </c>
      <c r="H354" s="51" t="str">
        <f t="shared" si="15"/>
        <v>Tốt</v>
      </c>
      <c r="I354" s="117">
        <f t="shared" si="25"/>
        <v>77.5</v>
      </c>
      <c r="J354" s="51" t="str">
        <f t="shared" si="17"/>
        <v>Khá</v>
      </c>
      <c r="K354" s="142" t="s">
        <v>130</v>
      </c>
      <c r="L354" s="218"/>
      <c r="M354" s="101" t="s">
        <v>82</v>
      </c>
    </row>
    <row r="355" spans="1:13" s="16" customFormat="1" ht="18" customHeight="1" x14ac:dyDescent="0.25">
      <c r="A355" s="130">
        <v>347</v>
      </c>
      <c r="B355" s="172">
        <v>17</v>
      </c>
      <c r="C355" s="173" t="s">
        <v>2254</v>
      </c>
      <c r="D355" s="174">
        <v>1605211347</v>
      </c>
      <c r="E355" s="174">
        <v>62</v>
      </c>
      <c r="F355" s="51" t="str">
        <f t="shared" si="24"/>
        <v>Trung bình</v>
      </c>
      <c r="G355" s="174">
        <v>80</v>
      </c>
      <c r="H355" s="51" t="str">
        <f t="shared" si="15"/>
        <v>Tốt</v>
      </c>
      <c r="I355" s="117">
        <f t="shared" si="25"/>
        <v>71</v>
      </c>
      <c r="J355" s="51" t="str">
        <f t="shared" si="17"/>
        <v>Khá</v>
      </c>
      <c r="K355" s="142" t="s">
        <v>130</v>
      </c>
      <c r="L355" s="218"/>
      <c r="M355" s="101" t="s">
        <v>82</v>
      </c>
    </row>
    <row r="356" spans="1:13" s="16" customFormat="1" ht="18" customHeight="1" x14ac:dyDescent="0.25">
      <c r="A356" s="130">
        <v>348</v>
      </c>
      <c r="B356" s="172">
        <v>18</v>
      </c>
      <c r="C356" s="173" t="s">
        <v>2255</v>
      </c>
      <c r="D356" s="174">
        <v>1605211339</v>
      </c>
      <c r="E356" s="174">
        <v>65</v>
      </c>
      <c r="F356" s="51" t="str">
        <f t="shared" si="24"/>
        <v>Khá</v>
      </c>
      <c r="G356" s="174">
        <v>71</v>
      </c>
      <c r="H356" s="51" t="str">
        <f t="shared" si="15"/>
        <v>Khá</v>
      </c>
      <c r="I356" s="117">
        <f t="shared" si="25"/>
        <v>68</v>
      </c>
      <c r="J356" s="51" t="str">
        <f t="shared" si="17"/>
        <v>Khá</v>
      </c>
      <c r="K356" s="142" t="s">
        <v>130</v>
      </c>
      <c r="L356" s="218"/>
      <c r="M356" s="101" t="s">
        <v>82</v>
      </c>
    </row>
    <row r="357" spans="1:13" s="16" customFormat="1" ht="18" customHeight="1" x14ac:dyDescent="0.25">
      <c r="A357" s="130">
        <v>349</v>
      </c>
      <c r="B357" s="172">
        <v>19</v>
      </c>
      <c r="C357" s="173" t="s">
        <v>2256</v>
      </c>
      <c r="D357" s="174">
        <v>1605211470</v>
      </c>
      <c r="E357" s="174"/>
      <c r="F357" s="51" t="str">
        <f t="shared" si="24"/>
        <v>Không xếp loại</v>
      </c>
      <c r="G357" s="174">
        <v>85</v>
      </c>
      <c r="H357" s="51" t="str">
        <f t="shared" si="15"/>
        <v>Tốt</v>
      </c>
      <c r="I357" s="117">
        <f t="shared" si="25"/>
        <v>42.5</v>
      </c>
      <c r="J357" s="51" t="str">
        <f t="shared" si="17"/>
        <v>Yếu</v>
      </c>
      <c r="K357" s="142" t="s">
        <v>130</v>
      </c>
      <c r="L357" s="218"/>
      <c r="M357" s="101" t="s">
        <v>82</v>
      </c>
    </row>
    <row r="358" spans="1:13" s="16" customFormat="1" ht="18" customHeight="1" x14ac:dyDescent="0.25">
      <c r="A358" s="130">
        <v>350</v>
      </c>
      <c r="B358" s="172">
        <v>20</v>
      </c>
      <c r="C358" s="173" t="s">
        <v>2257</v>
      </c>
      <c r="D358" s="174">
        <v>1605211373</v>
      </c>
      <c r="E358" s="174">
        <v>82</v>
      </c>
      <c r="F358" s="51" t="str">
        <f t="shared" si="24"/>
        <v>Tốt</v>
      </c>
      <c r="G358" s="174">
        <v>82</v>
      </c>
      <c r="H358" s="51" t="str">
        <f t="shared" si="15"/>
        <v>Tốt</v>
      </c>
      <c r="I358" s="117">
        <f t="shared" si="16"/>
        <v>82</v>
      </c>
      <c r="J358" s="51" t="str">
        <f t="shared" si="17"/>
        <v>Tốt</v>
      </c>
      <c r="K358" s="142" t="s">
        <v>130</v>
      </c>
      <c r="L358" s="218"/>
      <c r="M358" s="101" t="s">
        <v>82</v>
      </c>
    </row>
    <row r="359" spans="1:13" s="16" customFormat="1" ht="18" customHeight="1" x14ac:dyDescent="0.25">
      <c r="A359" s="130">
        <v>351</v>
      </c>
      <c r="B359" s="172">
        <v>21</v>
      </c>
      <c r="C359" s="173" t="s">
        <v>2258</v>
      </c>
      <c r="D359" s="174">
        <v>1605211320</v>
      </c>
      <c r="E359" s="174">
        <v>61</v>
      </c>
      <c r="F359" s="51" t="str">
        <f t="shared" si="24"/>
        <v>Trung bình</v>
      </c>
      <c r="G359" s="174">
        <v>78</v>
      </c>
      <c r="H359" s="51" t="str">
        <f t="shared" si="15"/>
        <v>Khá</v>
      </c>
      <c r="I359" s="117">
        <f t="shared" si="16"/>
        <v>69.5</v>
      </c>
      <c r="J359" s="51" t="str">
        <f t="shared" si="17"/>
        <v>Khá</v>
      </c>
      <c r="K359" s="142" t="s">
        <v>130</v>
      </c>
      <c r="L359" s="218"/>
      <c r="M359" s="101" t="s">
        <v>82</v>
      </c>
    </row>
    <row r="360" spans="1:13" s="16" customFormat="1" ht="18" customHeight="1" x14ac:dyDescent="0.25">
      <c r="A360" s="130">
        <v>352</v>
      </c>
      <c r="B360" s="172">
        <v>1</v>
      </c>
      <c r="C360" s="173" t="s">
        <v>2259</v>
      </c>
      <c r="D360" s="174">
        <v>1705220411</v>
      </c>
      <c r="E360" s="174">
        <v>90</v>
      </c>
      <c r="F360" s="51" t="str">
        <f t="shared" si="24"/>
        <v>Xuất sắc</v>
      </c>
      <c r="G360" s="174">
        <v>90</v>
      </c>
      <c r="H360" s="51" t="str">
        <f t="shared" si="15"/>
        <v>Xuất sắc</v>
      </c>
      <c r="I360" s="117">
        <f t="shared" si="16"/>
        <v>90</v>
      </c>
      <c r="J360" s="51" t="str">
        <f t="shared" si="17"/>
        <v>Xuất sắc</v>
      </c>
      <c r="K360" s="142" t="s">
        <v>192</v>
      </c>
      <c r="L360" s="218"/>
      <c r="M360" s="101" t="s">
        <v>173</v>
      </c>
    </row>
    <row r="361" spans="1:13" s="16" customFormat="1" ht="18" customHeight="1" x14ac:dyDescent="0.25">
      <c r="A361" s="130">
        <v>353</v>
      </c>
      <c r="B361" s="172">
        <v>2</v>
      </c>
      <c r="C361" s="173" t="s">
        <v>2260</v>
      </c>
      <c r="D361" s="174">
        <v>1705220607</v>
      </c>
      <c r="E361" s="174">
        <v>65</v>
      </c>
      <c r="F361" s="51" t="str">
        <f t="shared" si="24"/>
        <v>Khá</v>
      </c>
      <c r="G361" s="174">
        <v>74</v>
      </c>
      <c r="H361" s="51" t="str">
        <f t="shared" si="15"/>
        <v>Khá</v>
      </c>
      <c r="I361" s="117">
        <f t="shared" si="16"/>
        <v>69.5</v>
      </c>
      <c r="J361" s="51" t="str">
        <f t="shared" si="17"/>
        <v>Khá</v>
      </c>
      <c r="K361" s="142" t="s">
        <v>192</v>
      </c>
      <c r="L361" s="218"/>
      <c r="M361" s="101" t="s">
        <v>173</v>
      </c>
    </row>
    <row r="362" spans="1:13" s="16" customFormat="1" ht="18" customHeight="1" x14ac:dyDescent="0.25">
      <c r="A362" s="130">
        <v>354</v>
      </c>
      <c r="B362" s="172">
        <v>3</v>
      </c>
      <c r="C362" s="173" t="s">
        <v>2261</v>
      </c>
      <c r="D362" s="174">
        <v>1705220650</v>
      </c>
      <c r="E362" s="174">
        <v>90</v>
      </c>
      <c r="F362" s="51" t="str">
        <f t="shared" si="24"/>
        <v>Xuất sắc</v>
      </c>
      <c r="G362" s="174">
        <v>80</v>
      </c>
      <c r="H362" s="51" t="str">
        <f t="shared" si="15"/>
        <v>Tốt</v>
      </c>
      <c r="I362" s="117">
        <f t="shared" si="16"/>
        <v>85</v>
      </c>
      <c r="J362" s="51" t="str">
        <f t="shared" si="17"/>
        <v>Tốt</v>
      </c>
      <c r="K362" s="142" t="s">
        <v>192</v>
      </c>
      <c r="L362" s="218"/>
      <c r="M362" s="101" t="s">
        <v>173</v>
      </c>
    </row>
    <row r="363" spans="1:13" s="16" customFormat="1" ht="18" customHeight="1" x14ac:dyDescent="0.25">
      <c r="A363" s="130">
        <v>355</v>
      </c>
      <c r="B363" s="172">
        <v>4</v>
      </c>
      <c r="C363" s="173" t="s">
        <v>2262</v>
      </c>
      <c r="D363" s="174">
        <v>1705220098</v>
      </c>
      <c r="E363" s="174">
        <v>80</v>
      </c>
      <c r="F363" s="51" t="str">
        <f t="shared" si="24"/>
        <v>Tốt</v>
      </c>
      <c r="G363" s="174">
        <v>85</v>
      </c>
      <c r="H363" s="51" t="str">
        <f t="shared" si="15"/>
        <v>Tốt</v>
      </c>
      <c r="I363" s="117">
        <f t="shared" si="16"/>
        <v>82.5</v>
      </c>
      <c r="J363" s="51" t="str">
        <f t="shared" si="17"/>
        <v>Tốt</v>
      </c>
      <c r="K363" s="142" t="s">
        <v>192</v>
      </c>
      <c r="L363" s="218"/>
      <c r="M363" s="101" t="s">
        <v>173</v>
      </c>
    </row>
    <row r="364" spans="1:13" s="16" customFormat="1" ht="18" customHeight="1" x14ac:dyDescent="0.25">
      <c r="A364" s="130">
        <v>356</v>
      </c>
      <c r="B364" s="172">
        <v>5</v>
      </c>
      <c r="C364" s="173" t="s">
        <v>2263</v>
      </c>
      <c r="D364" s="174">
        <v>1705220421</v>
      </c>
      <c r="E364" s="174">
        <v>80</v>
      </c>
      <c r="F364" s="51" t="str">
        <f t="shared" si="24"/>
        <v>Tốt</v>
      </c>
      <c r="G364" s="174">
        <v>80</v>
      </c>
      <c r="H364" s="51" t="str">
        <f t="shared" si="15"/>
        <v>Tốt</v>
      </c>
      <c r="I364" s="117">
        <f t="shared" si="16"/>
        <v>80</v>
      </c>
      <c r="J364" s="51" t="str">
        <f t="shared" si="17"/>
        <v>Tốt</v>
      </c>
      <c r="K364" s="142" t="s">
        <v>192</v>
      </c>
      <c r="L364" s="218"/>
      <c r="M364" s="101" t="s">
        <v>173</v>
      </c>
    </row>
    <row r="365" spans="1:13" s="16" customFormat="1" ht="18" customHeight="1" x14ac:dyDescent="0.25">
      <c r="A365" s="130">
        <v>357</v>
      </c>
      <c r="B365" s="172">
        <v>6</v>
      </c>
      <c r="C365" s="173" t="s">
        <v>2264</v>
      </c>
      <c r="D365" s="174">
        <v>1705220429</v>
      </c>
      <c r="E365" s="174">
        <v>80</v>
      </c>
      <c r="F365" s="51" t="str">
        <f t="shared" si="24"/>
        <v>Tốt</v>
      </c>
      <c r="G365" s="174">
        <v>83</v>
      </c>
      <c r="H365" s="51" t="str">
        <f t="shared" si="15"/>
        <v>Tốt</v>
      </c>
      <c r="I365" s="117">
        <f t="shared" si="16"/>
        <v>81.5</v>
      </c>
      <c r="J365" s="51" t="str">
        <f t="shared" si="17"/>
        <v>Tốt</v>
      </c>
      <c r="K365" s="142" t="s">
        <v>192</v>
      </c>
      <c r="L365" s="218"/>
      <c r="M365" s="101" t="s">
        <v>173</v>
      </c>
    </row>
    <row r="366" spans="1:13" s="16" customFormat="1" ht="18" customHeight="1" x14ac:dyDescent="0.25">
      <c r="A366" s="130">
        <v>358</v>
      </c>
      <c r="B366" s="172">
        <v>7</v>
      </c>
      <c r="C366" s="173" t="s">
        <v>2265</v>
      </c>
      <c r="D366" s="174">
        <v>1705220414</v>
      </c>
      <c r="E366" s="174">
        <v>80</v>
      </c>
      <c r="F366" s="51" t="str">
        <f t="shared" si="24"/>
        <v>Tốt</v>
      </c>
      <c r="G366" s="174">
        <v>85</v>
      </c>
      <c r="H366" s="51" t="str">
        <f t="shared" si="15"/>
        <v>Tốt</v>
      </c>
      <c r="I366" s="117">
        <f t="shared" si="16"/>
        <v>82.5</v>
      </c>
      <c r="J366" s="51" t="str">
        <f t="shared" si="17"/>
        <v>Tốt</v>
      </c>
      <c r="K366" s="142" t="s">
        <v>192</v>
      </c>
      <c r="L366" s="218"/>
      <c r="M366" s="101" t="s">
        <v>173</v>
      </c>
    </row>
    <row r="367" spans="1:13" s="16" customFormat="1" ht="18" customHeight="1" x14ac:dyDescent="0.25">
      <c r="A367" s="130">
        <v>359</v>
      </c>
      <c r="B367" s="172">
        <v>8</v>
      </c>
      <c r="C367" s="173" t="s">
        <v>2266</v>
      </c>
      <c r="D367" s="174">
        <v>1705220438</v>
      </c>
      <c r="E367" s="174">
        <v>60</v>
      </c>
      <c r="F367" s="51" t="str">
        <f t="shared" si="24"/>
        <v>Trung bình</v>
      </c>
      <c r="G367" s="174">
        <v>50</v>
      </c>
      <c r="H367" s="51" t="str">
        <f t="shared" si="15"/>
        <v>Trung bình</v>
      </c>
      <c r="I367" s="117">
        <f t="shared" si="16"/>
        <v>55</v>
      </c>
      <c r="J367" s="51" t="str">
        <f t="shared" si="17"/>
        <v>Trung bình</v>
      </c>
      <c r="K367" s="142" t="s">
        <v>192</v>
      </c>
      <c r="L367" s="218"/>
      <c r="M367" s="101" t="s">
        <v>173</v>
      </c>
    </row>
    <row r="368" spans="1:13" s="16" customFormat="1" ht="18" customHeight="1" x14ac:dyDescent="0.25">
      <c r="A368" s="130">
        <v>360</v>
      </c>
      <c r="B368" s="172">
        <v>9</v>
      </c>
      <c r="C368" s="173" t="s">
        <v>2267</v>
      </c>
      <c r="D368" s="174">
        <v>1705220433</v>
      </c>
      <c r="E368" s="174">
        <v>95</v>
      </c>
      <c r="F368" s="51" t="str">
        <f t="shared" si="24"/>
        <v>Xuất sắc</v>
      </c>
      <c r="G368" s="174">
        <v>95</v>
      </c>
      <c r="H368" s="51" t="str">
        <f t="shared" si="15"/>
        <v>Xuất sắc</v>
      </c>
      <c r="I368" s="117">
        <f t="shared" si="16"/>
        <v>95</v>
      </c>
      <c r="J368" s="51" t="str">
        <f t="shared" si="17"/>
        <v>Xuất sắc</v>
      </c>
      <c r="K368" s="142" t="s">
        <v>192</v>
      </c>
      <c r="L368" s="218"/>
      <c r="M368" s="101" t="s">
        <v>173</v>
      </c>
    </row>
    <row r="369" spans="1:13" s="16" customFormat="1" ht="18" customHeight="1" x14ac:dyDescent="0.25">
      <c r="A369" s="130">
        <v>361</v>
      </c>
      <c r="B369" s="172">
        <v>10</v>
      </c>
      <c r="C369" s="173" t="s">
        <v>2268</v>
      </c>
      <c r="D369" s="174">
        <v>1705220133</v>
      </c>
      <c r="E369" s="174">
        <v>80</v>
      </c>
      <c r="F369" s="51" t="str">
        <f t="shared" si="24"/>
        <v>Tốt</v>
      </c>
      <c r="G369" s="174">
        <v>80</v>
      </c>
      <c r="H369" s="51" t="str">
        <f t="shared" si="15"/>
        <v>Tốt</v>
      </c>
      <c r="I369" s="117">
        <f t="shared" si="16"/>
        <v>80</v>
      </c>
      <c r="J369" s="51" t="str">
        <f t="shared" si="17"/>
        <v>Tốt</v>
      </c>
      <c r="K369" s="142" t="s">
        <v>192</v>
      </c>
      <c r="L369" s="218"/>
      <c r="M369" s="101" t="s">
        <v>173</v>
      </c>
    </row>
    <row r="370" spans="1:13" s="16" customFormat="1" ht="18" customHeight="1" x14ac:dyDescent="0.25">
      <c r="A370" s="130">
        <v>362</v>
      </c>
      <c r="B370" s="172">
        <v>11</v>
      </c>
      <c r="C370" s="173" t="s">
        <v>2269</v>
      </c>
      <c r="D370" s="174">
        <v>1705220415</v>
      </c>
      <c r="E370" s="174">
        <v>80</v>
      </c>
      <c r="F370" s="51" t="str">
        <f t="shared" si="24"/>
        <v>Tốt</v>
      </c>
      <c r="G370" s="174">
        <v>80</v>
      </c>
      <c r="H370" s="51" t="str">
        <f t="shared" si="15"/>
        <v>Tốt</v>
      </c>
      <c r="I370" s="117">
        <f t="shared" si="16"/>
        <v>80</v>
      </c>
      <c r="J370" s="51" t="str">
        <f t="shared" si="17"/>
        <v>Tốt</v>
      </c>
      <c r="K370" s="142" t="s">
        <v>192</v>
      </c>
      <c r="L370" s="218"/>
      <c r="M370" s="101" t="s">
        <v>173</v>
      </c>
    </row>
    <row r="371" spans="1:13" s="16" customFormat="1" ht="18" customHeight="1" x14ac:dyDescent="0.25">
      <c r="A371" s="130">
        <v>363</v>
      </c>
      <c r="B371" s="172">
        <v>12</v>
      </c>
      <c r="C371" s="173" t="s">
        <v>2270</v>
      </c>
      <c r="D371" s="174">
        <v>1705220436</v>
      </c>
      <c r="E371" s="174">
        <v>80</v>
      </c>
      <c r="F371" s="51" t="str">
        <f t="shared" si="24"/>
        <v>Tốt</v>
      </c>
      <c r="G371" s="174">
        <v>91</v>
      </c>
      <c r="H371" s="51" t="str">
        <f t="shared" si="15"/>
        <v>Xuất sắc</v>
      </c>
      <c r="I371" s="117">
        <f t="shared" si="16"/>
        <v>85.5</v>
      </c>
      <c r="J371" s="51" t="str">
        <f t="shared" si="17"/>
        <v>Tốt</v>
      </c>
      <c r="K371" s="142" t="s">
        <v>192</v>
      </c>
      <c r="L371" s="218"/>
      <c r="M371" s="101" t="s">
        <v>173</v>
      </c>
    </row>
    <row r="372" spans="1:13" s="16" customFormat="1" ht="18" customHeight="1" x14ac:dyDescent="0.25">
      <c r="A372" s="130">
        <v>364</v>
      </c>
      <c r="B372" s="172">
        <v>13</v>
      </c>
      <c r="C372" s="173" t="s">
        <v>2271</v>
      </c>
      <c r="D372" s="174">
        <v>1705220652</v>
      </c>
      <c r="E372" s="174">
        <v>69</v>
      </c>
      <c r="F372" s="51" t="str">
        <f t="shared" si="24"/>
        <v>Khá</v>
      </c>
      <c r="G372" s="174">
        <v>75</v>
      </c>
      <c r="H372" s="51" t="str">
        <f t="shared" si="15"/>
        <v>Khá</v>
      </c>
      <c r="I372" s="117">
        <f t="shared" si="16"/>
        <v>72</v>
      </c>
      <c r="J372" s="51" t="str">
        <f t="shared" si="17"/>
        <v>Khá</v>
      </c>
      <c r="K372" s="142" t="s">
        <v>192</v>
      </c>
      <c r="L372" s="218"/>
      <c r="M372" s="101" t="s">
        <v>173</v>
      </c>
    </row>
    <row r="373" spans="1:13" s="16" customFormat="1" ht="18" customHeight="1" x14ac:dyDescent="0.25">
      <c r="A373" s="130">
        <v>365</v>
      </c>
      <c r="B373" s="172">
        <v>14</v>
      </c>
      <c r="C373" s="173" t="s">
        <v>2272</v>
      </c>
      <c r="D373" s="174">
        <v>1705220913</v>
      </c>
      <c r="E373" s="174">
        <v>80</v>
      </c>
      <c r="F373" s="51" t="str">
        <f t="shared" si="24"/>
        <v>Tốt</v>
      </c>
      <c r="G373" s="174">
        <v>85</v>
      </c>
      <c r="H373" s="51" t="str">
        <f t="shared" si="15"/>
        <v>Tốt</v>
      </c>
      <c r="I373" s="117">
        <f t="shared" si="16"/>
        <v>82.5</v>
      </c>
      <c r="J373" s="51" t="str">
        <f t="shared" si="17"/>
        <v>Tốt</v>
      </c>
      <c r="K373" s="142" t="s">
        <v>192</v>
      </c>
      <c r="L373" s="218"/>
      <c r="M373" s="101" t="s">
        <v>173</v>
      </c>
    </row>
    <row r="374" spans="1:13" s="16" customFormat="1" ht="18" customHeight="1" x14ac:dyDescent="0.25">
      <c r="A374" s="130">
        <v>366</v>
      </c>
      <c r="B374" s="172">
        <v>15</v>
      </c>
      <c r="C374" s="173" t="s">
        <v>2273</v>
      </c>
      <c r="D374" s="174">
        <v>1705220601</v>
      </c>
      <c r="E374" s="174">
        <v>80</v>
      </c>
      <c r="F374" s="51" t="str">
        <f t="shared" si="24"/>
        <v>Tốt</v>
      </c>
      <c r="G374" s="174">
        <v>80</v>
      </c>
      <c r="H374" s="51" t="str">
        <f t="shared" si="15"/>
        <v>Tốt</v>
      </c>
      <c r="I374" s="117">
        <f t="shared" si="16"/>
        <v>80</v>
      </c>
      <c r="J374" s="51" t="str">
        <f t="shared" si="17"/>
        <v>Tốt</v>
      </c>
      <c r="K374" s="142" t="s">
        <v>192</v>
      </c>
      <c r="L374" s="218"/>
      <c r="M374" s="101" t="s">
        <v>173</v>
      </c>
    </row>
    <row r="375" spans="1:13" s="16" customFormat="1" ht="18" customHeight="1" x14ac:dyDescent="0.25">
      <c r="A375" s="130">
        <v>367</v>
      </c>
      <c r="B375" s="172">
        <v>16</v>
      </c>
      <c r="C375" s="173" t="s">
        <v>2274</v>
      </c>
      <c r="D375" s="174">
        <v>1705220430</v>
      </c>
      <c r="E375" s="174">
        <v>80</v>
      </c>
      <c r="F375" s="51" t="str">
        <f t="shared" si="24"/>
        <v>Tốt</v>
      </c>
      <c r="G375" s="174">
        <v>80</v>
      </c>
      <c r="H375" s="51" t="str">
        <f t="shared" si="15"/>
        <v>Tốt</v>
      </c>
      <c r="I375" s="117">
        <f t="shared" si="16"/>
        <v>80</v>
      </c>
      <c r="J375" s="51" t="str">
        <f t="shared" si="17"/>
        <v>Tốt</v>
      </c>
      <c r="K375" s="142" t="s">
        <v>192</v>
      </c>
      <c r="L375" s="218"/>
      <c r="M375" s="101" t="s">
        <v>173</v>
      </c>
    </row>
    <row r="376" spans="1:13" s="16" customFormat="1" ht="18" customHeight="1" x14ac:dyDescent="0.25">
      <c r="A376" s="130">
        <v>368</v>
      </c>
      <c r="B376" s="172">
        <v>17</v>
      </c>
      <c r="C376" s="173" t="s">
        <v>2275</v>
      </c>
      <c r="D376" s="174">
        <v>1705220392</v>
      </c>
      <c r="E376" s="174">
        <v>80</v>
      </c>
      <c r="F376" s="51" t="str">
        <f t="shared" si="24"/>
        <v>Tốt</v>
      </c>
      <c r="G376" s="174">
        <v>82</v>
      </c>
      <c r="H376" s="51" t="str">
        <f t="shared" si="15"/>
        <v>Tốt</v>
      </c>
      <c r="I376" s="117">
        <f t="shared" si="16"/>
        <v>81</v>
      </c>
      <c r="J376" s="51" t="str">
        <f t="shared" si="17"/>
        <v>Tốt</v>
      </c>
      <c r="K376" s="142" t="s">
        <v>192</v>
      </c>
      <c r="L376" s="218"/>
      <c r="M376" s="101" t="s">
        <v>173</v>
      </c>
    </row>
    <row r="377" spans="1:13" s="16" customFormat="1" ht="18" customHeight="1" x14ac:dyDescent="0.25">
      <c r="A377" s="130">
        <v>369</v>
      </c>
      <c r="B377" s="172">
        <v>18</v>
      </c>
      <c r="C377" s="173" t="s">
        <v>2276</v>
      </c>
      <c r="D377" s="174">
        <v>1705220409</v>
      </c>
      <c r="E377" s="174">
        <v>80</v>
      </c>
      <c r="F377" s="51" t="str">
        <f t="shared" si="24"/>
        <v>Tốt</v>
      </c>
      <c r="G377" s="174">
        <v>80</v>
      </c>
      <c r="H377" s="51" t="str">
        <f t="shared" si="15"/>
        <v>Tốt</v>
      </c>
      <c r="I377" s="117">
        <f t="shared" si="16"/>
        <v>80</v>
      </c>
      <c r="J377" s="51" t="str">
        <f t="shared" si="17"/>
        <v>Tốt</v>
      </c>
      <c r="K377" s="142" t="s">
        <v>192</v>
      </c>
      <c r="L377" s="218"/>
      <c r="M377" s="101" t="s">
        <v>173</v>
      </c>
    </row>
    <row r="378" spans="1:13" s="16" customFormat="1" ht="18" customHeight="1" x14ac:dyDescent="0.25">
      <c r="A378" s="130">
        <v>370</v>
      </c>
      <c r="B378" s="172">
        <v>19</v>
      </c>
      <c r="C378" s="173" t="s">
        <v>2277</v>
      </c>
      <c r="D378" s="174">
        <v>1705220066</v>
      </c>
      <c r="E378" s="174">
        <v>80</v>
      </c>
      <c r="F378" s="51" t="str">
        <f t="shared" si="24"/>
        <v>Tốt</v>
      </c>
      <c r="G378" s="174">
        <v>80</v>
      </c>
      <c r="H378" s="51" t="str">
        <f t="shared" si="15"/>
        <v>Tốt</v>
      </c>
      <c r="I378" s="117">
        <f t="shared" si="16"/>
        <v>80</v>
      </c>
      <c r="J378" s="51" t="str">
        <f t="shared" si="17"/>
        <v>Tốt</v>
      </c>
      <c r="K378" s="142" t="s">
        <v>192</v>
      </c>
      <c r="L378" s="218"/>
      <c r="M378" s="101" t="s">
        <v>173</v>
      </c>
    </row>
    <row r="379" spans="1:13" s="16" customFormat="1" ht="18" customHeight="1" x14ac:dyDescent="0.25">
      <c r="A379" s="130">
        <v>371</v>
      </c>
      <c r="B379" s="172">
        <v>20</v>
      </c>
      <c r="C379" s="173" t="s">
        <v>2278</v>
      </c>
      <c r="D379" s="174">
        <v>1705220425</v>
      </c>
      <c r="E379" s="174">
        <v>68</v>
      </c>
      <c r="F379" s="51" t="str">
        <f t="shared" si="24"/>
        <v>Khá</v>
      </c>
      <c r="G379" s="174">
        <v>75</v>
      </c>
      <c r="H379" s="51" t="str">
        <f t="shared" si="15"/>
        <v>Khá</v>
      </c>
      <c r="I379" s="117">
        <f t="shared" si="16"/>
        <v>71.5</v>
      </c>
      <c r="J379" s="51" t="str">
        <f t="shared" si="17"/>
        <v>Khá</v>
      </c>
      <c r="K379" s="142" t="s">
        <v>192</v>
      </c>
      <c r="L379" s="218"/>
      <c r="M379" s="101" t="s">
        <v>173</v>
      </c>
    </row>
    <row r="380" spans="1:13" s="16" customFormat="1" ht="18" customHeight="1" x14ac:dyDescent="0.25">
      <c r="A380" s="130">
        <v>372</v>
      </c>
      <c r="B380" s="172">
        <v>21</v>
      </c>
      <c r="C380" s="173" t="s">
        <v>2279</v>
      </c>
      <c r="D380" s="174">
        <v>1705220063</v>
      </c>
      <c r="E380" s="174">
        <v>80</v>
      </c>
      <c r="F380" s="51" t="str">
        <f t="shared" si="24"/>
        <v>Tốt</v>
      </c>
      <c r="G380" s="174">
        <v>80</v>
      </c>
      <c r="H380" s="51" t="str">
        <f t="shared" si="15"/>
        <v>Tốt</v>
      </c>
      <c r="I380" s="117">
        <f t="shared" si="16"/>
        <v>80</v>
      </c>
      <c r="J380" s="51" t="str">
        <f t="shared" si="17"/>
        <v>Tốt</v>
      </c>
      <c r="K380" s="142" t="s">
        <v>192</v>
      </c>
      <c r="L380" s="218"/>
      <c r="M380" s="101" t="s">
        <v>173</v>
      </c>
    </row>
    <row r="381" spans="1:13" s="16" customFormat="1" ht="18" customHeight="1" x14ac:dyDescent="0.25">
      <c r="A381" s="130">
        <v>373</v>
      </c>
      <c r="B381" s="172">
        <v>22</v>
      </c>
      <c r="C381" s="173" t="s">
        <v>2280</v>
      </c>
      <c r="D381" s="174">
        <v>1705220408</v>
      </c>
      <c r="E381" s="174">
        <v>80</v>
      </c>
      <c r="F381" s="51" t="str">
        <f t="shared" si="24"/>
        <v>Tốt</v>
      </c>
      <c r="G381" s="174">
        <v>80</v>
      </c>
      <c r="H381" s="51" t="str">
        <f t="shared" si="15"/>
        <v>Tốt</v>
      </c>
      <c r="I381" s="117">
        <f t="shared" si="16"/>
        <v>80</v>
      </c>
      <c r="J381" s="51" t="str">
        <f t="shared" si="17"/>
        <v>Tốt</v>
      </c>
      <c r="K381" s="142" t="s">
        <v>192</v>
      </c>
      <c r="L381" s="218"/>
      <c r="M381" s="101" t="s">
        <v>173</v>
      </c>
    </row>
    <row r="382" spans="1:13" s="16" customFormat="1" ht="18" customHeight="1" x14ac:dyDescent="0.25">
      <c r="A382" s="130">
        <v>374</v>
      </c>
      <c r="B382" s="172">
        <v>23</v>
      </c>
      <c r="C382" s="173" t="s">
        <v>2281</v>
      </c>
      <c r="D382" s="174">
        <v>1705220059</v>
      </c>
      <c r="E382" s="174">
        <v>83</v>
      </c>
      <c r="F382" s="51" t="str">
        <f t="shared" si="24"/>
        <v>Tốt</v>
      </c>
      <c r="G382" s="174">
        <v>85</v>
      </c>
      <c r="H382" s="51" t="str">
        <f t="shared" si="15"/>
        <v>Tốt</v>
      </c>
      <c r="I382" s="117">
        <f t="shared" si="16"/>
        <v>84</v>
      </c>
      <c r="J382" s="51" t="str">
        <f t="shared" si="17"/>
        <v>Tốt</v>
      </c>
      <c r="K382" s="142" t="s">
        <v>192</v>
      </c>
      <c r="L382" s="218"/>
      <c r="M382" s="101" t="s">
        <v>173</v>
      </c>
    </row>
    <row r="383" spans="1:13" s="16" customFormat="1" ht="18" customHeight="1" x14ac:dyDescent="0.25">
      <c r="A383" s="130">
        <v>375</v>
      </c>
      <c r="B383" s="172">
        <v>24</v>
      </c>
      <c r="C383" s="173" t="s">
        <v>2282</v>
      </c>
      <c r="D383" s="174">
        <v>1705220069</v>
      </c>
      <c r="E383" s="174">
        <v>80</v>
      </c>
      <c r="F383" s="51" t="str">
        <f t="shared" si="24"/>
        <v>Tốt</v>
      </c>
      <c r="G383" s="174">
        <v>81</v>
      </c>
      <c r="H383" s="51" t="str">
        <f t="shared" si="15"/>
        <v>Tốt</v>
      </c>
      <c r="I383" s="117">
        <f t="shared" si="16"/>
        <v>80.5</v>
      </c>
      <c r="J383" s="51" t="str">
        <f t="shared" si="17"/>
        <v>Tốt</v>
      </c>
      <c r="K383" s="142" t="s">
        <v>192</v>
      </c>
      <c r="L383" s="218"/>
      <c r="M383" s="101" t="s">
        <v>173</v>
      </c>
    </row>
    <row r="384" spans="1:13" s="16" customFormat="1" ht="18" customHeight="1" x14ac:dyDescent="0.25">
      <c r="A384" s="130">
        <v>376</v>
      </c>
      <c r="B384" s="172">
        <v>25</v>
      </c>
      <c r="C384" s="173" t="s">
        <v>2283</v>
      </c>
      <c r="D384" s="174">
        <v>1705220062</v>
      </c>
      <c r="E384" s="174">
        <v>80</v>
      </c>
      <c r="F384" s="51" t="str">
        <f t="shared" si="24"/>
        <v>Tốt</v>
      </c>
      <c r="G384" s="174">
        <v>80</v>
      </c>
      <c r="H384" s="51" t="str">
        <f t="shared" si="15"/>
        <v>Tốt</v>
      </c>
      <c r="I384" s="117">
        <f t="shared" si="16"/>
        <v>80</v>
      </c>
      <c r="J384" s="51" t="str">
        <f t="shared" si="17"/>
        <v>Tốt</v>
      </c>
      <c r="K384" s="142" t="s">
        <v>192</v>
      </c>
      <c r="L384" s="218"/>
      <c r="M384" s="101" t="s">
        <v>173</v>
      </c>
    </row>
    <row r="385" spans="1:13" s="16" customFormat="1" ht="18" customHeight="1" x14ac:dyDescent="0.25">
      <c r="A385" s="130">
        <v>377</v>
      </c>
      <c r="B385" s="172">
        <v>26</v>
      </c>
      <c r="C385" s="173" t="s">
        <v>2284</v>
      </c>
      <c r="D385" s="174">
        <v>1705220660</v>
      </c>
      <c r="E385" s="174">
        <v>80</v>
      </c>
      <c r="F385" s="51" t="str">
        <f t="shared" si="24"/>
        <v>Tốt</v>
      </c>
      <c r="G385" s="174">
        <v>85</v>
      </c>
      <c r="H385" s="51" t="str">
        <f t="shared" si="15"/>
        <v>Tốt</v>
      </c>
      <c r="I385" s="117">
        <f t="shared" si="16"/>
        <v>82.5</v>
      </c>
      <c r="J385" s="51" t="str">
        <f t="shared" si="17"/>
        <v>Tốt</v>
      </c>
      <c r="K385" s="142" t="s">
        <v>192</v>
      </c>
      <c r="L385" s="218"/>
      <c r="M385" s="101" t="s">
        <v>173</v>
      </c>
    </row>
    <row r="386" spans="1:13" s="16" customFormat="1" ht="18" customHeight="1" x14ac:dyDescent="0.25">
      <c r="A386" s="130">
        <v>378</v>
      </c>
      <c r="B386" s="172">
        <v>27</v>
      </c>
      <c r="C386" s="173" t="s">
        <v>2285</v>
      </c>
      <c r="D386" s="174">
        <v>1705220400</v>
      </c>
      <c r="E386" s="174">
        <v>80</v>
      </c>
      <c r="F386" s="51" t="str">
        <f t="shared" si="24"/>
        <v>Tốt</v>
      </c>
      <c r="G386" s="174">
        <v>81</v>
      </c>
      <c r="H386" s="51" t="str">
        <f t="shared" si="15"/>
        <v>Tốt</v>
      </c>
      <c r="I386" s="117">
        <f t="shared" si="16"/>
        <v>80.5</v>
      </c>
      <c r="J386" s="51" t="str">
        <f t="shared" si="17"/>
        <v>Tốt</v>
      </c>
      <c r="K386" s="142" t="s">
        <v>192</v>
      </c>
      <c r="L386" s="218"/>
      <c r="M386" s="101" t="s">
        <v>173</v>
      </c>
    </row>
    <row r="387" spans="1:13" s="16" customFormat="1" ht="18" customHeight="1" x14ac:dyDescent="0.25">
      <c r="A387" s="130">
        <v>379</v>
      </c>
      <c r="B387" s="172">
        <v>28</v>
      </c>
      <c r="C387" s="173" t="s">
        <v>2286</v>
      </c>
      <c r="D387" s="174">
        <v>1705220399</v>
      </c>
      <c r="E387" s="174">
        <v>80</v>
      </c>
      <c r="F387" s="51" t="str">
        <f t="shared" si="24"/>
        <v>Tốt</v>
      </c>
      <c r="G387" s="174">
        <v>81</v>
      </c>
      <c r="H387" s="51" t="str">
        <f t="shared" si="15"/>
        <v>Tốt</v>
      </c>
      <c r="I387" s="117">
        <f t="shared" si="16"/>
        <v>80.5</v>
      </c>
      <c r="J387" s="51" t="str">
        <f t="shared" si="17"/>
        <v>Tốt</v>
      </c>
      <c r="K387" s="142" t="s">
        <v>192</v>
      </c>
      <c r="L387" s="218"/>
      <c r="M387" s="101" t="s">
        <v>173</v>
      </c>
    </row>
    <row r="388" spans="1:13" s="16" customFormat="1" ht="18" customHeight="1" x14ac:dyDescent="0.25">
      <c r="A388" s="130">
        <v>380</v>
      </c>
      <c r="B388" s="172">
        <v>29</v>
      </c>
      <c r="C388" s="173" t="s">
        <v>2287</v>
      </c>
      <c r="D388" s="174">
        <v>1705220908</v>
      </c>
      <c r="E388" s="174">
        <v>90</v>
      </c>
      <c r="F388" s="51" t="str">
        <f t="shared" si="24"/>
        <v>Xuất sắc</v>
      </c>
      <c r="G388" s="174">
        <v>92</v>
      </c>
      <c r="H388" s="51" t="str">
        <f t="shared" si="15"/>
        <v>Xuất sắc</v>
      </c>
      <c r="I388" s="117">
        <f t="shared" si="16"/>
        <v>91</v>
      </c>
      <c r="J388" s="51" t="str">
        <f t="shared" si="17"/>
        <v>Xuất sắc</v>
      </c>
      <c r="K388" s="142" t="s">
        <v>192</v>
      </c>
      <c r="L388" s="218"/>
      <c r="M388" s="101" t="s">
        <v>173</v>
      </c>
    </row>
    <row r="389" spans="1:13" s="16" customFormat="1" ht="18" customHeight="1" x14ac:dyDescent="0.25">
      <c r="A389" s="130">
        <v>381</v>
      </c>
      <c r="B389" s="172">
        <v>30</v>
      </c>
      <c r="C389" s="173" t="s">
        <v>1992</v>
      </c>
      <c r="D389" s="174">
        <v>1705220897</v>
      </c>
      <c r="E389" s="174">
        <v>84</v>
      </c>
      <c r="F389" s="51" t="str">
        <f t="shared" si="24"/>
        <v>Tốt</v>
      </c>
      <c r="G389" s="174">
        <v>91</v>
      </c>
      <c r="H389" s="51" t="str">
        <f t="shared" si="15"/>
        <v>Xuất sắc</v>
      </c>
      <c r="I389" s="117">
        <f t="shared" si="16"/>
        <v>87.5</v>
      </c>
      <c r="J389" s="51" t="str">
        <f t="shared" si="17"/>
        <v>Tốt</v>
      </c>
      <c r="K389" s="142" t="s">
        <v>192</v>
      </c>
      <c r="L389" s="218"/>
      <c r="M389" s="101" t="s">
        <v>173</v>
      </c>
    </row>
    <row r="390" spans="1:13" s="16" customFormat="1" ht="18" customHeight="1" x14ac:dyDescent="0.25">
      <c r="A390" s="130">
        <v>382</v>
      </c>
      <c r="B390" s="172">
        <v>31</v>
      </c>
      <c r="C390" s="173" t="s">
        <v>2288</v>
      </c>
      <c r="D390" s="174">
        <v>1705220398</v>
      </c>
      <c r="E390" s="174">
        <v>80</v>
      </c>
      <c r="F390" s="51" t="str">
        <f t="shared" si="24"/>
        <v>Tốt</v>
      </c>
      <c r="G390" s="174">
        <v>91</v>
      </c>
      <c r="H390" s="51" t="str">
        <f t="shared" si="15"/>
        <v>Xuất sắc</v>
      </c>
      <c r="I390" s="117">
        <f t="shared" si="16"/>
        <v>85.5</v>
      </c>
      <c r="J390" s="51" t="str">
        <f t="shared" si="17"/>
        <v>Tốt</v>
      </c>
      <c r="K390" s="142" t="s">
        <v>192</v>
      </c>
      <c r="L390" s="218"/>
      <c r="M390" s="101" t="s">
        <v>173</v>
      </c>
    </row>
    <row r="391" spans="1:13" s="16" customFormat="1" ht="18" customHeight="1" x14ac:dyDescent="0.25">
      <c r="A391" s="130">
        <v>383</v>
      </c>
      <c r="B391" s="172">
        <v>32</v>
      </c>
      <c r="C391" s="173" t="s">
        <v>2289</v>
      </c>
      <c r="D391" s="174">
        <v>1705220423</v>
      </c>
      <c r="E391" s="174">
        <v>80</v>
      </c>
      <c r="F391" s="51" t="str">
        <f t="shared" si="24"/>
        <v>Tốt</v>
      </c>
      <c r="G391" s="174">
        <v>85</v>
      </c>
      <c r="H391" s="51" t="str">
        <f t="shared" si="15"/>
        <v>Tốt</v>
      </c>
      <c r="I391" s="117">
        <f t="shared" si="16"/>
        <v>82.5</v>
      </c>
      <c r="J391" s="51" t="str">
        <f t="shared" si="17"/>
        <v>Tốt</v>
      </c>
      <c r="K391" s="142" t="s">
        <v>192</v>
      </c>
      <c r="L391" s="218"/>
      <c r="M391" s="101" t="s">
        <v>173</v>
      </c>
    </row>
    <row r="392" spans="1:13" s="16" customFormat="1" ht="18" customHeight="1" x14ac:dyDescent="0.25">
      <c r="A392" s="130">
        <v>384</v>
      </c>
      <c r="B392" s="172">
        <v>33</v>
      </c>
      <c r="C392" s="173" t="s">
        <v>2290</v>
      </c>
      <c r="D392" s="174">
        <v>1705220426</v>
      </c>
      <c r="E392" s="174">
        <v>80</v>
      </c>
      <c r="F392" s="51" t="str">
        <f t="shared" si="24"/>
        <v>Tốt</v>
      </c>
      <c r="G392" s="174">
        <v>80</v>
      </c>
      <c r="H392" s="51" t="str">
        <f t="shared" si="15"/>
        <v>Tốt</v>
      </c>
      <c r="I392" s="117">
        <f t="shared" si="16"/>
        <v>80</v>
      </c>
      <c r="J392" s="51" t="str">
        <f t="shared" si="17"/>
        <v>Tốt</v>
      </c>
      <c r="K392" s="142" t="s">
        <v>192</v>
      </c>
      <c r="L392" s="218"/>
      <c r="M392" s="101" t="s">
        <v>173</v>
      </c>
    </row>
    <row r="393" spans="1:13" s="16" customFormat="1" ht="18" customHeight="1" x14ac:dyDescent="0.25">
      <c r="A393" s="130">
        <v>385</v>
      </c>
      <c r="B393" s="172">
        <v>34</v>
      </c>
      <c r="C393" s="173" t="s">
        <v>2291</v>
      </c>
      <c r="D393" s="174">
        <v>1705220435</v>
      </c>
      <c r="E393" s="174">
        <v>80</v>
      </c>
      <c r="F393" s="51" t="str">
        <f t="shared" ref="F393:F456" si="26">IF(E393&gt;=90,"Xuất sắc",IF(AND(E393&lt;90,E393&gt;=80),"Tốt",IF(AND(E393&lt;80,E393&gt;=65),"Khá",IF(AND(E393&lt;65,E393&gt;=50),"Trung bình",IF(AND(E393&lt;50,E393&gt;=35),"Yếu",IF(AND(E393&lt;35,E393&gt;=1),"Kém",IF(AND(E393&lt;1),"Không xếp loại")))))))</f>
        <v>Tốt</v>
      </c>
      <c r="G393" s="174">
        <v>85</v>
      </c>
      <c r="H393" s="51" t="str">
        <f t="shared" si="15"/>
        <v>Tốt</v>
      </c>
      <c r="I393" s="117">
        <f t="shared" si="16"/>
        <v>82.5</v>
      </c>
      <c r="J393" s="51" t="str">
        <f t="shared" si="17"/>
        <v>Tốt</v>
      </c>
      <c r="K393" s="142" t="s">
        <v>192</v>
      </c>
      <c r="L393" s="218"/>
      <c r="M393" s="101" t="s">
        <v>173</v>
      </c>
    </row>
    <row r="394" spans="1:13" s="16" customFormat="1" ht="18" customHeight="1" x14ac:dyDescent="0.25">
      <c r="A394" s="130">
        <v>386</v>
      </c>
      <c r="B394" s="172">
        <v>35</v>
      </c>
      <c r="C394" s="173" t="s">
        <v>2292</v>
      </c>
      <c r="D394" s="174">
        <v>1705220666</v>
      </c>
      <c r="E394" s="174">
        <v>80</v>
      </c>
      <c r="F394" s="51" t="str">
        <f t="shared" si="26"/>
        <v>Tốt</v>
      </c>
      <c r="G394" s="174">
        <v>85</v>
      </c>
      <c r="H394" s="51" t="str">
        <f t="shared" si="15"/>
        <v>Tốt</v>
      </c>
      <c r="I394" s="117">
        <f t="shared" si="16"/>
        <v>82.5</v>
      </c>
      <c r="J394" s="51" t="str">
        <f t="shared" si="17"/>
        <v>Tốt</v>
      </c>
      <c r="K394" s="142" t="s">
        <v>192</v>
      </c>
      <c r="L394" s="218"/>
      <c r="M394" s="101" t="s">
        <v>173</v>
      </c>
    </row>
    <row r="395" spans="1:13" s="16" customFormat="1" ht="18" customHeight="1" x14ac:dyDescent="0.25">
      <c r="A395" s="130">
        <v>387</v>
      </c>
      <c r="B395" s="172">
        <v>36</v>
      </c>
      <c r="C395" s="173" t="s">
        <v>2293</v>
      </c>
      <c r="D395" s="174">
        <v>1705220893</v>
      </c>
      <c r="E395" s="174">
        <v>91</v>
      </c>
      <c r="F395" s="51" t="str">
        <f t="shared" si="26"/>
        <v>Xuất sắc</v>
      </c>
      <c r="G395" s="174">
        <v>91</v>
      </c>
      <c r="H395" s="51" t="str">
        <f t="shared" si="15"/>
        <v>Xuất sắc</v>
      </c>
      <c r="I395" s="117">
        <f t="shared" si="16"/>
        <v>91</v>
      </c>
      <c r="J395" s="51" t="str">
        <f t="shared" ref="J395:J400" si="27">IF(I395&gt;=90,"Xuất sắc",IF(AND(I395&lt;90,I395&gt;=80),"Tốt",IF(AND(I395&lt;80,I395&gt;=65),"Khá",IF(AND(I395&lt;65,I395&gt;=50),"Trung bình",IF(AND(I395&lt;50,I395&gt;=35),"Yếu",IF(AND(I395&lt;35,I395&gt;=1),"Kém",IF(AND(I395&lt;1),"Không xếp loại")))))))</f>
        <v>Xuất sắc</v>
      </c>
      <c r="K395" s="142" t="s">
        <v>192</v>
      </c>
      <c r="L395" s="218"/>
      <c r="M395" s="101" t="s">
        <v>173</v>
      </c>
    </row>
    <row r="396" spans="1:13" s="16" customFormat="1" ht="18" customHeight="1" x14ac:dyDescent="0.25">
      <c r="A396" s="130">
        <v>388</v>
      </c>
      <c r="B396" s="172">
        <v>37</v>
      </c>
      <c r="C396" s="173" t="s">
        <v>2294</v>
      </c>
      <c r="D396" s="174">
        <v>1705220653</v>
      </c>
      <c r="E396" s="174">
        <v>95</v>
      </c>
      <c r="F396" s="51" t="str">
        <f t="shared" si="26"/>
        <v>Xuất sắc</v>
      </c>
      <c r="G396" s="174">
        <v>96</v>
      </c>
      <c r="H396" s="51" t="str">
        <f t="shared" si="15"/>
        <v>Xuất sắc</v>
      </c>
      <c r="I396" s="117">
        <f t="shared" si="16"/>
        <v>95.5</v>
      </c>
      <c r="J396" s="51" t="str">
        <f t="shared" si="27"/>
        <v>Xuất sắc</v>
      </c>
      <c r="K396" s="142" t="s">
        <v>192</v>
      </c>
      <c r="L396" s="218"/>
      <c r="M396" s="101" t="s">
        <v>173</v>
      </c>
    </row>
    <row r="397" spans="1:13" s="16" customFormat="1" ht="18" customHeight="1" x14ac:dyDescent="0.25">
      <c r="A397" s="130">
        <v>389</v>
      </c>
      <c r="B397" s="172">
        <v>38</v>
      </c>
      <c r="C397" s="173" t="s">
        <v>2295</v>
      </c>
      <c r="D397" s="174">
        <v>1705220667</v>
      </c>
      <c r="E397" s="174">
        <v>80</v>
      </c>
      <c r="F397" s="51" t="str">
        <f t="shared" si="26"/>
        <v>Tốt</v>
      </c>
      <c r="G397" s="174">
        <v>85</v>
      </c>
      <c r="H397" s="51" t="str">
        <f t="shared" si="15"/>
        <v>Tốt</v>
      </c>
      <c r="I397" s="117">
        <f t="shared" si="16"/>
        <v>82.5</v>
      </c>
      <c r="J397" s="51" t="str">
        <f t="shared" si="27"/>
        <v>Tốt</v>
      </c>
      <c r="K397" s="142" t="s">
        <v>192</v>
      </c>
      <c r="L397" s="218"/>
      <c r="M397" s="101" t="s">
        <v>173</v>
      </c>
    </row>
    <row r="398" spans="1:13" s="16" customFormat="1" ht="18" customHeight="1" x14ac:dyDescent="0.25">
      <c r="A398" s="130">
        <v>390</v>
      </c>
      <c r="B398" s="172">
        <v>39</v>
      </c>
      <c r="C398" s="173" t="s">
        <v>2296</v>
      </c>
      <c r="D398" s="174">
        <v>1705220417</v>
      </c>
      <c r="E398" s="174">
        <v>80</v>
      </c>
      <c r="F398" s="51" t="str">
        <f t="shared" si="26"/>
        <v>Tốt</v>
      </c>
      <c r="G398" s="174">
        <v>80</v>
      </c>
      <c r="H398" s="51" t="str">
        <f t="shared" si="15"/>
        <v>Tốt</v>
      </c>
      <c r="I398" s="117">
        <f t="shared" si="16"/>
        <v>80</v>
      </c>
      <c r="J398" s="51" t="str">
        <f t="shared" si="27"/>
        <v>Tốt</v>
      </c>
      <c r="K398" s="142" t="s">
        <v>192</v>
      </c>
      <c r="L398" s="218"/>
      <c r="M398" s="101" t="s">
        <v>173</v>
      </c>
    </row>
    <row r="399" spans="1:13" s="16" customFormat="1" ht="18" customHeight="1" x14ac:dyDescent="0.25">
      <c r="A399" s="130">
        <v>391</v>
      </c>
      <c r="B399" s="172">
        <v>40</v>
      </c>
      <c r="C399" s="173" t="s">
        <v>2297</v>
      </c>
      <c r="D399" s="174">
        <v>1705220242</v>
      </c>
      <c r="E399" s="174">
        <v>75</v>
      </c>
      <c r="F399" s="51" t="str">
        <f t="shared" si="26"/>
        <v>Khá</v>
      </c>
      <c r="G399" s="174">
        <v>80</v>
      </c>
      <c r="H399" s="51" t="str">
        <f t="shared" si="15"/>
        <v>Tốt</v>
      </c>
      <c r="I399" s="117">
        <f t="shared" si="16"/>
        <v>77.5</v>
      </c>
      <c r="J399" s="51" t="str">
        <f t="shared" si="27"/>
        <v>Khá</v>
      </c>
      <c r="K399" s="142" t="s">
        <v>192</v>
      </c>
      <c r="L399" s="218"/>
      <c r="M399" s="101" t="s">
        <v>173</v>
      </c>
    </row>
    <row r="400" spans="1:13" s="16" customFormat="1" ht="18" customHeight="1" x14ac:dyDescent="0.25">
      <c r="A400" s="130">
        <v>392</v>
      </c>
      <c r="B400" s="172">
        <v>41</v>
      </c>
      <c r="C400" s="173" t="s">
        <v>2298</v>
      </c>
      <c r="D400" s="174">
        <v>1705220902</v>
      </c>
      <c r="E400" s="174">
        <v>80</v>
      </c>
      <c r="F400" s="51" t="str">
        <f t="shared" si="26"/>
        <v>Tốt</v>
      </c>
      <c r="G400" s="174">
        <v>85</v>
      </c>
      <c r="H400" s="51" t="str">
        <f t="shared" si="15"/>
        <v>Tốt</v>
      </c>
      <c r="I400" s="117">
        <f t="shared" si="16"/>
        <v>82.5</v>
      </c>
      <c r="J400" s="51" t="str">
        <f t="shared" si="27"/>
        <v>Tốt</v>
      </c>
      <c r="K400" s="142" t="s">
        <v>192</v>
      </c>
      <c r="L400" s="218"/>
      <c r="M400" s="101" t="s">
        <v>173</v>
      </c>
    </row>
    <row r="401" spans="1:13" s="16" customFormat="1" ht="18" customHeight="1" x14ac:dyDescent="0.25">
      <c r="A401" s="130">
        <v>393</v>
      </c>
      <c r="B401" s="172">
        <v>1</v>
      </c>
      <c r="C401" s="173" t="s">
        <v>2299</v>
      </c>
      <c r="D401" s="174">
        <v>1705220858</v>
      </c>
      <c r="E401" s="174">
        <v>64</v>
      </c>
      <c r="F401" s="51" t="str">
        <f t="shared" si="26"/>
        <v>Trung bình</v>
      </c>
      <c r="G401" s="174">
        <v>65</v>
      </c>
      <c r="H401" s="51" t="str">
        <f t="shared" si="15"/>
        <v>Khá</v>
      </c>
      <c r="I401" s="117">
        <v>65</v>
      </c>
      <c r="J401" s="51" t="str">
        <f t="shared" si="17"/>
        <v>Khá</v>
      </c>
      <c r="K401" s="101" t="s">
        <v>69</v>
      </c>
      <c r="L401" s="218"/>
      <c r="M401" s="101" t="s">
        <v>60</v>
      </c>
    </row>
    <row r="402" spans="1:13" s="16" customFormat="1" ht="18" customHeight="1" x14ac:dyDescent="0.25">
      <c r="A402" s="130">
        <v>394</v>
      </c>
      <c r="B402" s="172">
        <v>2</v>
      </c>
      <c r="C402" s="173" t="s">
        <v>1973</v>
      </c>
      <c r="D402" s="174">
        <v>1705220292</v>
      </c>
      <c r="E402" s="174">
        <v>64</v>
      </c>
      <c r="F402" s="51" t="str">
        <f t="shared" si="26"/>
        <v>Trung bình</v>
      </c>
      <c r="G402" s="174">
        <v>65</v>
      </c>
      <c r="H402" s="51" t="str">
        <f t="shared" si="15"/>
        <v>Khá</v>
      </c>
      <c r="I402" s="117">
        <v>65</v>
      </c>
      <c r="J402" s="51" t="str">
        <f t="shared" si="17"/>
        <v>Khá</v>
      </c>
      <c r="K402" s="101" t="s">
        <v>69</v>
      </c>
      <c r="L402" s="218"/>
      <c r="M402" s="101" t="s">
        <v>60</v>
      </c>
    </row>
    <row r="403" spans="1:13" s="16" customFormat="1" ht="18" customHeight="1" x14ac:dyDescent="0.25">
      <c r="A403" s="130">
        <v>395</v>
      </c>
      <c r="B403" s="172">
        <v>3</v>
      </c>
      <c r="C403" s="173" t="s">
        <v>2300</v>
      </c>
      <c r="D403" s="174">
        <v>1705220376</v>
      </c>
      <c r="E403" s="174">
        <v>64</v>
      </c>
      <c r="F403" s="51" t="str">
        <f t="shared" si="26"/>
        <v>Trung bình</v>
      </c>
      <c r="G403" s="174">
        <v>65</v>
      </c>
      <c r="H403" s="51" t="str">
        <f t="shared" si="15"/>
        <v>Khá</v>
      </c>
      <c r="I403" s="117">
        <v>65</v>
      </c>
      <c r="J403" s="51" t="str">
        <f t="shared" si="17"/>
        <v>Khá</v>
      </c>
      <c r="K403" s="101" t="s">
        <v>69</v>
      </c>
      <c r="L403" s="218"/>
      <c r="M403" s="101" t="s">
        <v>60</v>
      </c>
    </row>
    <row r="404" spans="1:13" s="16" customFormat="1" ht="18" customHeight="1" x14ac:dyDescent="0.25">
      <c r="A404" s="130">
        <v>396</v>
      </c>
      <c r="B404" s="172">
        <v>4</v>
      </c>
      <c r="C404" s="173" t="s">
        <v>2301</v>
      </c>
      <c r="D404" s="174">
        <v>1705220028</v>
      </c>
      <c r="E404" s="174">
        <v>64</v>
      </c>
      <c r="F404" s="51" t="str">
        <f t="shared" si="26"/>
        <v>Trung bình</v>
      </c>
      <c r="G404" s="174">
        <v>65</v>
      </c>
      <c r="H404" s="51" t="str">
        <f t="shared" si="15"/>
        <v>Khá</v>
      </c>
      <c r="I404" s="117">
        <v>65</v>
      </c>
      <c r="J404" s="51" t="str">
        <f t="shared" si="17"/>
        <v>Khá</v>
      </c>
      <c r="K404" s="101" t="s">
        <v>69</v>
      </c>
      <c r="L404" s="218"/>
      <c r="M404" s="101" t="s">
        <v>60</v>
      </c>
    </row>
    <row r="405" spans="1:13" s="16" customFormat="1" ht="18" customHeight="1" x14ac:dyDescent="0.25">
      <c r="A405" s="130">
        <v>397</v>
      </c>
      <c r="B405" s="172">
        <v>5</v>
      </c>
      <c r="C405" s="173" t="s">
        <v>2302</v>
      </c>
      <c r="D405" s="174">
        <v>1705220109</v>
      </c>
      <c r="E405" s="174">
        <v>64</v>
      </c>
      <c r="F405" s="51" t="str">
        <f t="shared" si="26"/>
        <v>Trung bình</v>
      </c>
      <c r="G405" s="174">
        <v>65</v>
      </c>
      <c r="H405" s="51" t="str">
        <f t="shared" si="15"/>
        <v>Khá</v>
      </c>
      <c r="I405" s="117">
        <v>65</v>
      </c>
      <c r="J405" s="51" t="str">
        <f t="shared" si="17"/>
        <v>Khá</v>
      </c>
      <c r="K405" s="101" t="s">
        <v>69</v>
      </c>
      <c r="L405" s="218"/>
      <c r="M405" s="101" t="s">
        <v>60</v>
      </c>
    </row>
    <row r="406" spans="1:13" s="16" customFormat="1" ht="18" customHeight="1" x14ac:dyDescent="0.25">
      <c r="A406" s="130">
        <v>398</v>
      </c>
      <c r="B406" s="172">
        <v>6</v>
      </c>
      <c r="C406" s="173" t="s">
        <v>2303</v>
      </c>
      <c r="D406" s="174">
        <v>1705220312</v>
      </c>
      <c r="E406" s="174">
        <v>64</v>
      </c>
      <c r="F406" s="51" t="str">
        <f t="shared" si="26"/>
        <v>Trung bình</v>
      </c>
      <c r="G406" s="174">
        <v>80</v>
      </c>
      <c r="H406" s="51" t="str">
        <f t="shared" si="15"/>
        <v>Tốt</v>
      </c>
      <c r="I406" s="117">
        <f t="shared" si="16"/>
        <v>72</v>
      </c>
      <c r="J406" s="51" t="str">
        <f t="shared" si="17"/>
        <v>Khá</v>
      </c>
      <c r="K406" s="101" t="s">
        <v>69</v>
      </c>
      <c r="L406" s="218"/>
      <c r="M406" s="101" t="s">
        <v>60</v>
      </c>
    </row>
    <row r="407" spans="1:13" s="16" customFormat="1" ht="18" customHeight="1" x14ac:dyDescent="0.25">
      <c r="A407" s="130">
        <v>399</v>
      </c>
      <c r="B407" s="172">
        <v>7</v>
      </c>
      <c r="C407" s="173" t="s">
        <v>2304</v>
      </c>
      <c r="D407" s="174">
        <v>1705220162</v>
      </c>
      <c r="E407" s="174">
        <v>64</v>
      </c>
      <c r="F407" s="51" t="str">
        <f t="shared" si="26"/>
        <v>Trung bình</v>
      </c>
      <c r="G407" s="174">
        <v>80</v>
      </c>
      <c r="H407" s="51" t="str">
        <f t="shared" si="15"/>
        <v>Tốt</v>
      </c>
      <c r="I407" s="117">
        <f t="shared" si="16"/>
        <v>72</v>
      </c>
      <c r="J407" s="51" t="str">
        <f t="shared" si="17"/>
        <v>Khá</v>
      </c>
      <c r="K407" s="101" t="s">
        <v>69</v>
      </c>
      <c r="L407" s="218"/>
      <c r="M407" s="101" t="s">
        <v>60</v>
      </c>
    </row>
    <row r="408" spans="1:13" s="16" customFormat="1" ht="18" customHeight="1" x14ac:dyDescent="0.25">
      <c r="A408" s="130">
        <v>400</v>
      </c>
      <c r="B408" s="172">
        <v>8</v>
      </c>
      <c r="C408" s="173" t="s">
        <v>141</v>
      </c>
      <c r="D408" s="174">
        <v>1705220302</v>
      </c>
      <c r="E408" s="174">
        <v>85</v>
      </c>
      <c r="F408" s="51" t="str">
        <f t="shared" si="26"/>
        <v>Tốt</v>
      </c>
      <c r="G408" s="174">
        <v>80</v>
      </c>
      <c r="H408" s="51" t="str">
        <f t="shared" si="15"/>
        <v>Tốt</v>
      </c>
      <c r="I408" s="117">
        <f t="shared" si="16"/>
        <v>82.5</v>
      </c>
      <c r="J408" s="51" t="str">
        <f t="shared" si="17"/>
        <v>Tốt</v>
      </c>
      <c r="K408" s="101" t="s">
        <v>69</v>
      </c>
      <c r="L408" s="218"/>
      <c r="M408" s="101" t="s">
        <v>60</v>
      </c>
    </row>
    <row r="409" spans="1:13" s="16" customFormat="1" ht="18" customHeight="1" x14ac:dyDescent="0.25">
      <c r="A409" s="130">
        <v>401</v>
      </c>
      <c r="B409" s="172">
        <v>9</v>
      </c>
      <c r="C409" s="173" t="s">
        <v>2305</v>
      </c>
      <c r="D409" s="174">
        <v>1705220189</v>
      </c>
      <c r="E409" s="174">
        <v>85</v>
      </c>
      <c r="F409" s="51" t="str">
        <f t="shared" si="26"/>
        <v>Tốt</v>
      </c>
      <c r="G409" s="174">
        <v>65</v>
      </c>
      <c r="H409" s="51" t="str">
        <f t="shared" si="15"/>
        <v>Khá</v>
      </c>
      <c r="I409" s="117">
        <f t="shared" si="16"/>
        <v>75</v>
      </c>
      <c r="J409" s="51" t="str">
        <f t="shared" si="17"/>
        <v>Khá</v>
      </c>
      <c r="K409" s="101" t="s">
        <v>69</v>
      </c>
      <c r="L409" s="218"/>
      <c r="M409" s="101" t="s">
        <v>60</v>
      </c>
    </row>
    <row r="410" spans="1:13" s="16" customFormat="1" ht="18" customHeight="1" x14ac:dyDescent="0.25">
      <c r="A410" s="130">
        <v>402</v>
      </c>
      <c r="B410" s="172">
        <v>10</v>
      </c>
      <c r="C410" s="173" t="s">
        <v>175</v>
      </c>
      <c r="D410" s="174">
        <v>1705220315</v>
      </c>
      <c r="E410" s="174">
        <v>85</v>
      </c>
      <c r="F410" s="51" t="str">
        <f t="shared" si="26"/>
        <v>Tốt</v>
      </c>
      <c r="G410" s="174">
        <v>80</v>
      </c>
      <c r="H410" s="51" t="str">
        <f t="shared" si="15"/>
        <v>Tốt</v>
      </c>
      <c r="I410" s="117">
        <f t="shared" si="16"/>
        <v>82.5</v>
      </c>
      <c r="J410" s="51" t="str">
        <f t="shared" si="17"/>
        <v>Tốt</v>
      </c>
      <c r="K410" s="101" t="s">
        <v>69</v>
      </c>
      <c r="L410" s="218"/>
      <c r="M410" s="101" t="s">
        <v>60</v>
      </c>
    </row>
    <row r="411" spans="1:13" s="16" customFormat="1" ht="18" customHeight="1" x14ac:dyDescent="0.25">
      <c r="A411" s="130">
        <v>403</v>
      </c>
      <c r="B411" s="172">
        <v>11</v>
      </c>
      <c r="C411" s="173" t="s">
        <v>2306</v>
      </c>
      <c r="D411" s="174">
        <v>1705220424</v>
      </c>
      <c r="E411" s="174">
        <v>64</v>
      </c>
      <c r="F411" s="51" t="str">
        <f t="shared" si="26"/>
        <v>Trung bình</v>
      </c>
      <c r="G411" s="174">
        <v>80</v>
      </c>
      <c r="H411" s="51" t="str">
        <f t="shared" si="15"/>
        <v>Tốt</v>
      </c>
      <c r="I411" s="117">
        <f t="shared" si="16"/>
        <v>72</v>
      </c>
      <c r="J411" s="51" t="str">
        <f t="shared" si="17"/>
        <v>Khá</v>
      </c>
      <c r="K411" s="101" t="s">
        <v>69</v>
      </c>
      <c r="L411" s="218"/>
      <c r="M411" s="101" t="s">
        <v>60</v>
      </c>
    </row>
    <row r="412" spans="1:13" s="16" customFormat="1" ht="18" customHeight="1" x14ac:dyDescent="0.25">
      <c r="A412" s="130">
        <v>404</v>
      </c>
      <c r="B412" s="172">
        <v>12</v>
      </c>
      <c r="C412" s="173" t="s">
        <v>2307</v>
      </c>
      <c r="D412" s="174">
        <v>1705220317</v>
      </c>
      <c r="E412" s="174">
        <v>85</v>
      </c>
      <c r="F412" s="51" t="str">
        <f t="shared" si="26"/>
        <v>Tốt</v>
      </c>
      <c r="G412" s="174">
        <v>80</v>
      </c>
      <c r="H412" s="51" t="str">
        <f t="shared" si="15"/>
        <v>Tốt</v>
      </c>
      <c r="I412" s="117">
        <f t="shared" si="16"/>
        <v>82.5</v>
      </c>
      <c r="J412" s="51" t="str">
        <f t="shared" si="17"/>
        <v>Tốt</v>
      </c>
      <c r="K412" s="101" t="s">
        <v>69</v>
      </c>
      <c r="L412" s="218"/>
      <c r="M412" s="101" t="s">
        <v>60</v>
      </c>
    </row>
    <row r="413" spans="1:13" s="16" customFormat="1" ht="18" customHeight="1" x14ac:dyDescent="0.25">
      <c r="A413" s="130">
        <v>405</v>
      </c>
      <c r="B413" s="172">
        <v>13</v>
      </c>
      <c r="C413" s="173" t="s">
        <v>2308</v>
      </c>
      <c r="D413" s="174">
        <v>1705220325</v>
      </c>
      <c r="E413" s="174">
        <v>64</v>
      </c>
      <c r="F413" s="51" t="str">
        <f t="shared" si="26"/>
        <v>Trung bình</v>
      </c>
      <c r="G413" s="174">
        <v>65</v>
      </c>
      <c r="H413" s="51" t="str">
        <f t="shared" si="15"/>
        <v>Khá</v>
      </c>
      <c r="I413" s="117">
        <v>65</v>
      </c>
      <c r="J413" s="51" t="str">
        <f t="shared" si="17"/>
        <v>Khá</v>
      </c>
      <c r="K413" s="101" t="s">
        <v>69</v>
      </c>
      <c r="L413" s="218"/>
      <c r="M413" s="101" t="s">
        <v>60</v>
      </c>
    </row>
    <row r="414" spans="1:13" s="16" customFormat="1" ht="18" customHeight="1" x14ac:dyDescent="0.25">
      <c r="A414" s="130">
        <v>406</v>
      </c>
      <c r="B414" s="172">
        <v>14</v>
      </c>
      <c r="C414" s="173" t="s">
        <v>2309</v>
      </c>
      <c r="D414" s="174">
        <v>1705220295</v>
      </c>
      <c r="E414" s="174">
        <v>85</v>
      </c>
      <c r="F414" s="51" t="str">
        <f t="shared" si="26"/>
        <v>Tốt</v>
      </c>
      <c r="G414" s="174">
        <v>80</v>
      </c>
      <c r="H414" s="51" t="str">
        <f t="shared" si="15"/>
        <v>Tốt</v>
      </c>
      <c r="I414" s="117">
        <f t="shared" si="16"/>
        <v>82.5</v>
      </c>
      <c r="J414" s="51" t="str">
        <f t="shared" si="17"/>
        <v>Tốt</v>
      </c>
      <c r="K414" s="101" t="s">
        <v>69</v>
      </c>
      <c r="L414" s="218"/>
      <c r="M414" s="101" t="s">
        <v>60</v>
      </c>
    </row>
    <row r="415" spans="1:13" s="16" customFormat="1" ht="18" customHeight="1" x14ac:dyDescent="0.25">
      <c r="A415" s="130">
        <v>407</v>
      </c>
      <c r="B415" s="172">
        <v>15</v>
      </c>
      <c r="C415" s="173" t="s">
        <v>2310</v>
      </c>
      <c r="D415" s="174">
        <v>1705220286</v>
      </c>
      <c r="E415" s="174">
        <v>64</v>
      </c>
      <c r="F415" s="51" t="str">
        <f t="shared" si="26"/>
        <v>Trung bình</v>
      </c>
      <c r="G415" s="174">
        <v>65</v>
      </c>
      <c r="H415" s="51" t="str">
        <f t="shared" si="15"/>
        <v>Khá</v>
      </c>
      <c r="I415" s="117">
        <v>65</v>
      </c>
      <c r="J415" s="51" t="str">
        <f t="shared" si="17"/>
        <v>Khá</v>
      </c>
      <c r="K415" s="101" t="s">
        <v>69</v>
      </c>
      <c r="L415" s="218"/>
      <c r="M415" s="101" t="s">
        <v>60</v>
      </c>
    </row>
    <row r="416" spans="1:13" s="16" customFormat="1" ht="18" customHeight="1" x14ac:dyDescent="0.25">
      <c r="A416" s="130">
        <v>408</v>
      </c>
      <c r="B416" s="172">
        <v>16</v>
      </c>
      <c r="C416" s="173" t="s">
        <v>2311</v>
      </c>
      <c r="D416" s="174">
        <v>1705220294</v>
      </c>
      <c r="E416" s="174">
        <v>64</v>
      </c>
      <c r="F416" s="51" t="str">
        <f t="shared" si="26"/>
        <v>Trung bình</v>
      </c>
      <c r="G416" s="174">
        <v>65</v>
      </c>
      <c r="H416" s="51" t="str">
        <f t="shared" si="15"/>
        <v>Khá</v>
      </c>
      <c r="I416" s="117">
        <v>65</v>
      </c>
      <c r="J416" s="51" t="str">
        <f t="shared" si="17"/>
        <v>Khá</v>
      </c>
      <c r="K416" s="101" t="s">
        <v>69</v>
      </c>
      <c r="L416" s="218"/>
      <c r="M416" s="101" t="s">
        <v>60</v>
      </c>
    </row>
    <row r="417" spans="1:13" s="16" customFormat="1" ht="18" customHeight="1" x14ac:dyDescent="0.25">
      <c r="A417" s="130">
        <v>409</v>
      </c>
      <c r="B417" s="172">
        <v>17</v>
      </c>
      <c r="C417" s="173" t="s">
        <v>238</v>
      </c>
      <c r="D417" s="174">
        <v>1705220030</v>
      </c>
      <c r="E417" s="174">
        <v>64</v>
      </c>
      <c r="F417" s="51" t="str">
        <f t="shared" si="26"/>
        <v>Trung bình</v>
      </c>
      <c r="G417" s="174">
        <v>65</v>
      </c>
      <c r="H417" s="51" t="str">
        <f t="shared" si="15"/>
        <v>Khá</v>
      </c>
      <c r="I417" s="117">
        <v>65</v>
      </c>
      <c r="J417" s="51" t="str">
        <f t="shared" si="17"/>
        <v>Khá</v>
      </c>
      <c r="K417" s="101" t="s">
        <v>69</v>
      </c>
      <c r="L417" s="218"/>
      <c r="M417" s="101" t="s">
        <v>60</v>
      </c>
    </row>
    <row r="418" spans="1:13" s="16" customFormat="1" ht="18" customHeight="1" x14ac:dyDescent="0.25">
      <c r="A418" s="130">
        <v>410</v>
      </c>
      <c r="B418" s="172">
        <v>18</v>
      </c>
      <c r="C418" s="173" t="s">
        <v>2312</v>
      </c>
      <c r="D418" s="174">
        <v>1705220662</v>
      </c>
      <c r="E418" s="174">
        <v>64</v>
      </c>
      <c r="F418" s="51" t="str">
        <f t="shared" si="26"/>
        <v>Trung bình</v>
      </c>
      <c r="G418" s="174">
        <v>80</v>
      </c>
      <c r="H418" s="51" t="str">
        <f t="shared" si="15"/>
        <v>Tốt</v>
      </c>
      <c r="I418" s="117">
        <f t="shared" si="16"/>
        <v>72</v>
      </c>
      <c r="J418" s="51" t="str">
        <f t="shared" si="17"/>
        <v>Khá</v>
      </c>
      <c r="K418" s="101" t="s">
        <v>69</v>
      </c>
      <c r="L418" s="218"/>
      <c r="M418" s="101" t="s">
        <v>60</v>
      </c>
    </row>
    <row r="419" spans="1:13" s="16" customFormat="1" ht="18" customHeight="1" x14ac:dyDescent="0.25">
      <c r="A419" s="130">
        <v>411</v>
      </c>
      <c r="B419" s="172">
        <v>19</v>
      </c>
      <c r="C419" s="173" t="s">
        <v>1417</v>
      </c>
      <c r="D419" s="174">
        <v>1705220314</v>
      </c>
      <c r="E419" s="174">
        <v>85</v>
      </c>
      <c r="F419" s="51" t="str">
        <f t="shared" si="26"/>
        <v>Tốt</v>
      </c>
      <c r="G419" s="174">
        <v>90</v>
      </c>
      <c r="H419" s="51" t="str">
        <f t="shared" si="15"/>
        <v>Xuất sắc</v>
      </c>
      <c r="I419" s="117">
        <f t="shared" si="16"/>
        <v>87.5</v>
      </c>
      <c r="J419" s="51" t="str">
        <f t="shared" si="17"/>
        <v>Tốt</v>
      </c>
      <c r="K419" s="101" t="s">
        <v>69</v>
      </c>
      <c r="L419" s="218"/>
      <c r="M419" s="101" t="s">
        <v>60</v>
      </c>
    </row>
    <row r="420" spans="1:13" s="16" customFormat="1" ht="18" customHeight="1" x14ac:dyDescent="0.25">
      <c r="A420" s="130">
        <v>412</v>
      </c>
      <c r="B420" s="172">
        <v>20</v>
      </c>
      <c r="C420" s="173" t="s">
        <v>1418</v>
      </c>
      <c r="D420" s="174">
        <v>1705220944</v>
      </c>
      <c r="E420" s="174">
        <v>64</v>
      </c>
      <c r="F420" s="51" t="str">
        <f t="shared" si="26"/>
        <v>Trung bình</v>
      </c>
      <c r="G420" s="174">
        <v>80</v>
      </c>
      <c r="H420" s="51" t="str">
        <f t="shared" si="15"/>
        <v>Tốt</v>
      </c>
      <c r="I420" s="117">
        <f t="shared" si="16"/>
        <v>72</v>
      </c>
      <c r="J420" s="51" t="str">
        <f t="shared" si="17"/>
        <v>Khá</v>
      </c>
      <c r="K420" s="101" t="s">
        <v>69</v>
      </c>
      <c r="L420" s="218"/>
      <c r="M420" s="101" t="s">
        <v>60</v>
      </c>
    </row>
    <row r="421" spans="1:13" s="16" customFormat="1" ht="18" customHeight="1" x14ac:dyDescent="0.25">
      <c r="A421" s="130">
        <v>413</v>
      </c>
      <c r="B421" s="172">
        <v>21</v>
      </c>
      <c r="C421" s="173" t="s">
        <v>2313</v>
      </c>
      <c r="D421" s="174">
        <v>1705220161</v>
      </c>
      <c r="E421" s="174">
        <v>64</v>
      </c>
      <c r="F421" s="51" t="str">
        <f t="shared" si="26"/>
        <v>Trung bình</v>
      </c>
      <c r="G421" s="174">
        <v>65</v>
      </c>
      <c r="H421" s="51" t="str">
        <f t="shared" si="15"/>
        <v>Khá</v>
      </c>
      <c r="I421" s="117">
        <v>65</v>
      </c>
      <c r="J421" s="51" t="str">
        <f t="shared" si="17"/>
        <v>Khá</v>
      </c>
      <c r="K421" s="101" t="s">
        <v>69</v>
      </c>
      <c r="L421" s="218"/>
      <c r="M421" s="101" t="s">
        <v>60</v>
      </c>
    </row>
    <row r="422" spans="1:13" s="16" customFormat="1" ht="18" customHeight="1" x14ac:dyDescent="0.25">
      <c r="A422" s="130">
        <v>414</v>
      </c>
      <c r="B422" s="172">
        <v>22</v>
      </c>
      <c r="C422" s="173" t="s">
        <v>2314</v>
      </c>
      <c r="D422" s="174">
        <v>1705220649</v>
      </c>
      <c r="E422" s="174">
        <v>85</v>
      </c>
      <c r="F422" s="51" t="str">
        <f t="shared" si="26"/>
        <v>Tốt</v>
      </c>
      <c r="G422" s="174">
        <v>65</v>
      </c>
      <c r="H422" s="51" t="str">
        <f t="shared" si="15"/>
        <v>Khá</v>
      </c>
      <c r="I422" s="117">
        <f t="shared" si="16"/>
        <v>75</v>
      </c>
      <c r="J422" s="51" t="str">
        <f t="shared" si="17"/>
        <v>Khá</v>
      </c>
      <c r="K422" s="101" t="s">
        <v>69</v>
      </c>
      <c r="L422" s="218"/>
      <c r="M422" s="101" t="s">
        <v>60</v>
      </c>
    </row>
    <row r="423" spans="1:13" s="16" customFormat="1" ht="18" customHeight="1" x14ac:dyDescent="0.25">
      <c r="A423" s="130">
        <v>415</v>
      </c>
      <c r="B423" s="172">
        <v>23</v>
      </c>
      <c r="C423" s="173" t="s">
        <v>1575</v>
      </c>
      <c r="D423" s="174">
        <v>1705220149</v>
      </c>
      <c r="E423" s="174">
        <v>64</v>
      </c>
      <c r="F423" s="51" t="str">
        <f t="shared" si="26"/>
        <v>Trung bình</v>
      </c>
      <c r="G423" s="174">
        <v>65</v>
      </c>
      <c r="H423" s="51" t="str">
        <f t="shared" si="15"/>
        <v>Khá</v>
      </c>
      <c r="I423" s="117">
        <v>65</v>
      </c>
      <c r="J423" s="51" t="str">
        <f t="shared" si="17"/>
        <v>Khá</v>
      </c>
      <c r="K423" s="101" t="s">
        <v>69</v>
      </c>
      <c r="L423" s="218"/>
      <c r="M423" s="101" t="s">
        <v>60</v>
      </c>
    </row>
    <row r="424" spans="1:13" s="16" customFormat="1" ht="18" customHeight="1" x14ac:dyDescent="0.25">
      <c r="A424" s="130">
        <v>416</v>
      </c>
      <c r="B424" s="172">
        <v>24</v>
      </c>
      <c r="C424" s="173" t="s">
        <v>2315</v>
      </c>
      <c r="D424" s="174">
        <v>1705220271</v>
      </c>
      <c r="E424" s="174">
        <v>85</v>
      </c>
      <c r="F424" s="51" t="str">
        <f t="shared" si="26"/>
        <v>Tốt</v>
      </c>
      <c r="G424" s="174">
        <v>65</v>
      </c>
      <c r="H424" s="51" t="str">
        <f t="shared" si="15"/>
        <v>Khá</v>
      </c>
      <c r="I424" s="117">
        <f t="shared" si="16"/>
        <v>75</v>
      </c>
      <c r="J424" s="51" t="str">
        <f t="shared" si="17"/>
        <v>Khá</v>
      </c>
      <c r="K424" s="101" t="s">
        <v>69</v>
      </c>
      <c r="L424" s="218"/>
      <c r="M424" s="101" t="s">
        <v>60</v>
      </c>
    </row>
    <row r="425" spans="1:13" s="16" customFormat="1" ht="18" customHeight="1" x14ac:dyDescent="0.25">
      <c r="A425" s="130">
        <v>417</v>
      </c>
      <c r="B425" s="172">
        <v>25</v>
      </c>
      <c r="C425" s="173" t="s">
        <v>2044</v>
      </c>
      <c r="D425" s="174">
        <v>1705220303</v>
      </c>
      <c r="E425" s="174">
        <v>85</v>
      </c>
      <c r="F425" s="51" t="str">
        <f t="shared" si="26"/>
        <v>Tốt</v>
      </c>
      <c r="G425" s="174">
        <v>64</v>
      </c>
      <c r="H425" s="51" t="str">
        <f t="shared" si="15"/>
        <v>Trung bình</v>
      </c>
      <c r="I425" s="117">
        <f t="shared" si="16"/>
        <v>74.5</v>
      </c>
      <c r="J425" s="51" t="str">
        <f t="shared" si="17"/>
        <v>Khá</v>
      </c>
      <c r="K425" s="101" t="s">
        <v>69</v>
      </c>
      <c r="L425" s="218"/>
      <c r="M425" s="101" t="s">
        <v>60</v>
      </c>
    </row>
    <row r="426" spans="1:13" s="16" customFormat="1" ht="18" customHeight="1" x14ac:dyDescent="0.25">
      <c r="A426" s="130">
        <v>418</v>
      </c>
      <c r="B426" s="172">
        <v>26</v>
      </c>
      <c r="C426" s="173" t="s">
        <v>2316</v>
      </c>
      <c r="D426" s="174">
        <v>1705220320</v>
      </c>
      <c r="E426" s="174">
        <v>64</v>
      </c>
      <c r="F426" s="51" t="str">
        <f t="shared" si="26"/>
        <v>Trung bình</v>
      </c>
      <c r="G426" s="174">
        <v>80</v>
      </c>
      <c r="H426" s="51" t="str">
        <f t="shared" si="15"/>
        <v>Tốt</v>
      </c>
      <c r="I426" s="117">
        <f t="shared" si="16"/>
        <v>72</v>
      </c>
      <c r="J426" s="51" t="str">
        <f t="shared" si="17"/>
        <v>Khá</v>
      </c>
      <c r="K426" s="101" t="s">
        <v>69</v>
      </c>
      <c r="L426" s="218"/>
      <c r="M426" s="101" t="s">
        <v>60</v>
      </c>
    </row>
    <row r="427" spans="1:13" s="16" customFormat="1" ht="18" customHeight="1" x14ac:dyDescent="0.25">
      <c r="A427" s="130">
        <v>419</v>
      </c>
      <c r="B427" s="172">
        <v>27</v>
      </c>
      <c r="C427" s="173" t="s">
        <v>2317</v>
      </c>
      <c r="D427" s="174">
        <v>1705220894</v>
      </c>
      <c r="E427" s="174">
        <v>64</v>
      </c>
      <c r="F427" s="51" t="str">
        <f t="shared" si="26"/>
        <v>Trung bình</v>
      </c>
      <c r="G427" s="174">
        <v>80</v>
      </c>
      <c r="H427" s="51" t="str">
        <f t="shared" si="15"/>
        <v>Tốt</v>
      </c>
      <c r="I427" s="117">
        <f t="shared" si="16"/>
        <v>72</v>
      </c>
      <c r="J427" s="51" t="str">
        <f t="shared" si="17"/>
        <v>Khá</v>
      </c>
      <c r="K427" s="101" t="s">
        <v>69</v>
      </c>
      <c r="L427" s="218"/>
      <c r="M427" s="101" t="s">
        <v>60</v>
      </c>
    </row>
    <row r="428" spans="1:13" s="16" customFormat="1" ht="18" customHeight="1" x14ac:dyDescent="0.25">
      <c r="A428" s="130">
        <v>420</v>
      </c>
      <c r="B428" s="172">
        <v>28</v>
      </c>
      <c r="C428" s="173" t="s">
        <v>2318</v>
      </c>
      <c r="D428" s="174">
        <v>1705220270</v>
      </c>
      <c r="E428" s="174">
        <v>64</v>
      </c>
      <c r="F428" s="51" t="str">
        <f t="shared" si="26"/>
        <v>Trung bình</v>
      </c>
      <c r="G428" s="174">
        <v>65</v>
      </c>
      <c r="H428" s="51" t="str">
        <f t="shared" si="15"/>
        <v>Khá</v>
      </c>
      <c r="I428" s="117">
        <v>65</v>
      </c>
      <c r="J428" s="51" t="str">
        <f t="shared" si="17"/>
        <v>Khá</v>
      </c>
      <c r="K428" s="101" t="s">
        <v>69</v>
      </c>
      <c r="L428" s="218"/>
      <c r="M428" s="101" t="s">
        <v>60</v>
      </c>
    </row>
    <row r="429" spans="1:13" s="16" customFormat="1" ht="18" customHeight="1" x14ac:dyDescent="0.25">
      <c r="A429" s="130">
        <v>421</v>
      </c>
      <c r="B429" s="172">
        <v>29</v>
      </c>
      <c r="C429" s="173" t="s">
        <v>2319</v>
      </c>
      <c r="D429" s="174">
        <v>1705220293</v>
      </c>
      <c r="E429" s="174">
        <v>64</v>
      </c>
      <c r="F429" s="51" t="str">
        <f t="shared" si="26"/>
        <v>Trung bình</v>
      </c>
      <c r="G429" s="174">
        <v>80</v>
      </c>
      <c r="H429" s="51" t="str">
        <f t="shared" si="15"/>
        <v>Tốt</v>
      </c>
      <c r="I429" s="117">
        <f t="shared" si="16"/>
        <v>72</v>
      </c>
      <c r="J429" s="51" t="str">
        <f t="shared" si="17"/>
        <v>Khá</v>
      </c>
      <c r="K429" s="101" t="s">
        <v>69</v>
      </c>
      <c r="L429" s="218"/>
      <c r="M429" s="101" t="s">
        <v>60</v>
      </c>
    </row>
    <row r="430" spans="1:13" s="16" customFormat="1" ht="18" customHeight="1" x14ac:dyDescent="0.25">
      <c r="A430" s="130">
        <v>422</v>
      </c>
      <c r="B430" s="172">
        <v>30</v>
      </c>
      <c r="C430" s="173" t="s">
        <v>2320</v>
      </c>
      <c r="D430" s="174">
        <v>1705220031</v>
      </c>
      <c r="E430" s="174">
        <v>64</v>
      </c>
      <c r="F430" s="51" t="str">
        <f t="shared" si="26"/>
        <v>Trung bình</v>
      </c>
      <c r="G430" s="174">
        <v>65</v>
      </c>
      <c r="H430" s="51" t="str">
        <f t="shared" si="15"/>
        <v>Khá</v>
      </c>
      <c r="I430" s="117">
        <v>65</v>
      </c>
      <c r="J430" s="51" t="str">
        <f t="shared" si="17"/>
        <v>Khá</v>
      </c>
      <c r="K430" s="101" t="s">
        <v>69</v>
      </c>
      <c r="L430" s="218"/>
      <c r="M430" s="101" t="s">
        <v>60</v>
      </c>
    </row>
    <row r="431" spans="1:13" s="16" customFormat="1" ht="18" customHeight="1" x14ac:dyDescent="0.25">
      <c r="A431" s="130">
        <v>423</v>
      </c>
      <c r="B431" s="172">
        <v>31</v>
      </c>
      <c r="C431" s="173" t="s">
        <v>2321</v>
      </c>
      <c r="D431" s="174">
        <v>1705220280</v>
      </c>
      <c r="E431" s="174">
        <v>64</v>
      </c>
      <c r="F431" s="51" t="str">
        <f t="shared" si="26"/>
        <v>Trung bình</v>
      </c>
      <c r="G431" s="174">
        <v>80</v>
      </c>
      <c r="H431" s="51" t="str">
        <f t="shared" si="15"/>
        <v>Tốt</v>
      </c>
      <c r="I431" s="117">
        <f t="shared" si="16"/>
        <v>72</v>
      </c>
      <c r="J431" s="51" t="str">
        <f t="shared" si="17"/>
        <v>Khá</v>
      </c>
      <c r="K431" s="101" t="s">
        <v>69</v>
      </c>
      <c r="L431" s="218"/>
      <c r="M431" s="101" t="s">
        <v>60</v>
      </c>
    </row>
    <row r="432" spans="1:13" s="16" customFormat="1" ht="18" customHeight="1" x14ac:dyDescent="0.25">
      <c r="A432" s="130">
        <v>424</v>
      </c>
      <c r="B432" s="172">
        <v>32</v>
      </c>
      <c r="C432" s="173" t="s">
        <v>2322</v>
      </c>
      <c r="D432" s="174">
        <v>1705220968</v>
      </c>
      <c r="E432" s="174">
        <v>64</v>
      </c>
      <c r="F432" s="51" t="str">
        <f t="shared" si="26"/>
        <v>Trung bình</v>
      </c>
      <c r="G432" s="174">
        <v>80</v>
      </c>
      <c r="H432" s="51" t="str">
        <f t="shared" si="15"/>
        <v>Tốt</v>
      </c>
      <c r="I432" s="117">
        <f t="shared" si="16"/>
        <v>72</v>
      </c>
      <c r="J432" s="51" t="str">
        <f t="shared" si="17"/>
        <v>Khá</v>
      </c>
      <c r="K432" s="101" t="s">
        <v>69</v>
      </c>
      <c r="L432" s="218"/>
      <c r="M432" s="101" t="s">
        <v>60</v>
      </c>
    </row>
    <row r="433" spans="1:13" s="16" customFormat="1" ht="18" customHeight="1" x14ac:dyDescent="0.25">
      <c r="A433" s="130">
        <v>425</v>
      </c>
      <c r="B433" s="172">
        <v>33</v>
      </c>
      <c r="C433" s="173" t="s">
        <v>2323</v>
      </c>
      <c r="D433" s="174">
        <v>1705220166</v>
      </c>
      <c r="E433" s="174">
        <v>64</v>
      </c>
      <c r="F433" s="51" t="str">
        <f t="shared" si="26"/>
        <v>Trung bình</v>
      </c>
      <c r="G433" s="174">
        <v>80</v>
      </c>
      <c r="H433" s="51" t="str">
        <f t="shared" si="15"/>
        <v>Tốt</v>
      </c>
      <c r="I433" s="117">
        <f t="shared" si="16"/>
        <v>72</v>
      </c>
      <c r="J433" s="51" t="str">
        <f t="shared" si="17"/>
        <v>Khá</v>
      </c>
      <c r="K433" s="101" t="s">
        <v>69</v>
      </c>
      <c r="L433" s="218"/>
      <c r="M433" s="101" t="s">
        <v>60</v>
      </c>
    </row>
    <row r="434" spans="1:13" s="16" customFormat="1" ht="18" customHeight="1" x14ac:dyDescent="0.25">
      <c r="A434" s="130">
        <v>426</v>
      </c>
      <c r="B434" s="172">
        <v>34</v>
      </c>
      <c r="C434" s="173" t="s">
        <v>2324</v>
      </c>
      <c r="D434" s="174">
        <v>1705220300</v>
      </c>
      <c r="E434" s="174">
        <v>85</v>
      </c>
      <c r="F434" s="51" t="str">
        <f t="shared" si="26"/>
        <v>Tốt</v>
      </c>
      <c r="G434" s="174">
        <v>80</v>
      </c>
      <c r="H434" s="51" t="str">
        <f t="shared" si="15"/>
        <v>Tốt</v>
      </c>
      <c r="I434" s="117">
        <f t="shared" si="16"/>
        <v>82.5</v>
      </c>
      <c r="J434" s="51" t="str">
        <f t="shared" si="17"/>
        <v>Tốt</v>
      </c>
      <c r="K434" s="101" t="s">
        <v>69</v>
      </c>
      <c r="L434" s="218"/>
      <c r="M434" s="101" t="s">
        <v>60</v>
      </c>
    </row>
    <row r="435" spans="1:13" s="16" customFormat="1" ht="18" customHeight="1" x14ac:dyDescent="0.25">
      <c r="A435" s="130">
        <v>427</v>
      </c>
      <c r="B435" s="172">
        <v>35</v>
      </c>
      <c r="C435" s="173" t="s">
        <v>2325</v>
      </c>
      <c r="D435" s="174">
        <v>1705220164</v>
      </c>
      <c r="E435" s="174">
        <v>64</v>
      </c>
      <c r="F435" s="51" t="str">
        <f t="shared" si="26"/>
        <v>Trung bình</v>
      </c>
      <c r="G435" s="174">
        <v>80</v>
      </c>
      <c r="H435" s="51" t="str">
        <f t="shared" si="15"/>
        <v>Tốt</v>
      </c>
      <c r="I435" s="117">
        <f t="shared" si="16"/>
        <v>72</v>
      </c>
      <c r="J435" s="51" t="str">
        <f t="shared" si="17"/>
        <v>Khá</v>
      </c>
      <c r="K435" s="101" t="s">
        <v>69</v>
      </c>
      <c r="L435" s="218"/>
      <c r="M435" s="101" t="s">
        <v>60</v>
      </c>
    </row>
    <row r="436" spans="1:13" s="16" customFormat="1" ht="18" customHeight="1" x14ac:dyDescent="0.25">
      <c r="A436" s="130">
        <v>428</v>
      </c>
      <c r="B436" s="172">
        <v>36</v>
      </c>
      <c r="C436" s="173" t="s">
        <v>2326</v>
      </c>
      <c r="D436" s="174">
        <v>1705220244</v>
      </c>
      <c r="E436" s="174">
        <v>85</v>
      </c>
      <c r="F436" s="51" t="str">
        <f t="shared" si="26"/>
        <v>Tốt</v>
      </c>
      <c r="G436" s="174">
        <v>80</v>
      </c>
      <c r="H436" s="51" t="str">
        <f t="shared" si="15"/>
        <v>Tốt</v>
      </c>
      <c r="I436" s="117">
        <f t="shared" si="16"/>
        <v>82.5</v>
      </c>
      <c r="J436" s="51" t="str">
        <f t="shared" si="17"/>
        <v>Tốt</v>
      </c>
      <c r="K436" s="101" t="s">
        <v>69</v>
      </c>
      <c r="L436" s="218"/>
      <c r="M436" s="101" t="s">
        <v>60</v>
      </c>
    </row>
    <row r="437" spans="1:13" s="16" customFormat="1" ht="18" customHeight="1" x14ac:dyDescent="0.25">
      <c r="A437" s="130">
        <v>429</v>
      </c>
      <c r="B437" s="172">
        <v>37</v>
      </c>
      <c r="C437" s="173" t="s">
        <v>2327</v>
      </c>
      <c r="D437" s="174">
        <v>1705220923</v>
      </c>
      <c r="E437" s="174">
        <v>64</v>
      </c>
      <c r="F437" s="51" t="str">
        <f t="shared" si="26"/>
        <v>Trung bình</v>
      </c>
      <c r="G437" s="174">
        <v>65</v>
      </c>
      <c r="H437" s="51" t="str">
        <f t="shared" si="15"/>
        <v>Khá</v>
      </c>
      <c r="I437" s="117">
        <v>65</v>
      </c>
      <c r="J437" s="51" t="str">
        <f t="shared" si="17"/>
        <v>Khá</v>
      </c>
      <c r="K437" s="101" t="s">
        <v>69</v>
      </c>
      <c r="L437" s="218"/>
      <c r="M437" s="101" t="s">
        <v>60</v>
      </c>
    </row>
    <row r="438" spans="1:13" s="16" customFormat="1" ht="18" customHeight="1" x14ac:dyDescent="0.25">
      <c r="A438" s="130">
        <v>430</v>
      </c>
      <c r="B438" s="172">
        <v>38</v>
      </c>
      <c r="C438" s="173" t="s">
        <v>2328</v>
      </c>
      <c r="D438" s="174">
        <v>1705220279</v>
      </c>
      <c r="E438" s="174">
        <v>90</v>
      </c>
      <c r="F438" s="51" t="str">
        <f t="shared" si="26"/>
        <v>Xuất sắc</v>
      </c>
      <c r="G438" s="174">
        <v>90</v>
      </c>
      <c r="H438" s="51" t="str">
        <f t="shared" si="15"/>
        <v>Xuất sắc</v>
      </c>
      <c r="I438" s="117">
        <f t="shared" si="16"/>
        <v>90</v>
      </c>
      <c r="J438" s="51" t="str">
        <f t="shared" si="17"/>
        <v>Xuất sắc</v>
      </c>
      <c r="K438" s="101" t="s">
        <v>69</v>
      </c>
      <c r="L438" s="218"/>
      <c r="M438" s="101" t="s">
        <v>60</v>
      </c>
    </row>
    <row r="439" spans="1:13" s="16" customFormat="1" ht="18" customHeight="1" x14ac:dyDescent="0.25">
      <c r="A439" s="130">
        <v>431</v>
      </c>
      <c r="B439" s="172">
        <v>39</v>
      </c>
      <c r="C439" s="173" t="s">
        <v>2329</v>
      </c>
      <c r="D439" s="174">
        <v>1705220319</v>
      </c>
      <c r="E439" s="174">
        <v>85</v>
      </c>
      <c r="F439" s="51" t="str">
        <f t="shared" si="26"/>
        <v>Tốt</v>
      </c>
      <c r="G439" s="174">
        <v>90</v>
      </c>
      <c r="H439" s="51" t="str">
        <f t="shared" si="15"/>
        <v>Xuất sắc</v>
      </c>
      <c r="I439" s="117">
        <f t="shared" si="16"/>
        <v>87.5</v>
      </c>
      <c r="J439" s="51" t="str">
        <f t="shared" si="17"/>
        <v>Tốt</v>
      </c>
      <c r="K439" s="101" t="s">
        <v>69</v>
      </c>
      <c r="L439" s="218"/>
      <c r="M439" s="101" t="s">
        <v>60</v>
      </c>
    </row>
    <row r="440" spans="1:13" s="16" customFormat="1" ht="18" customHeight="1" x14ac:dyDescent="0.25">
      <c r="A440" s="130">
        <v>432</v>
      </c>
      <c r="B440" s="172">
        <v>40</v>
      </c>
      <c r="C440" s="173" t="s">
        <v>2330</v>
      </c>
      <c r="D440" s="174">
        <v>1605210060</v>
      </c>
      <c r="E440" s="174"/>
      <c r="F440" s="51" t="str">
        <f t="shared" si="26"/>
        <v>Không xếp loại</v>
      </c>
      <c r="G440" s="174">
        <v>80</v>
      </c>
      <c r="H440" s="51" t="str">
        <f t="shared" si="15"/>
        <v>Tốt</v>
      </c>
      <c r="I440" s="117">
        <v>80</v>
      </c>
      <c r="J440" s="51" t="str">
        <f t="shared" si="17"/>
        <v>Tốt</v>
      </c>
      <c r="K440" s="101" t="s">
        <v>69</v>
      </c>
      <c r="L440" s="218" t="s">
        <v>71</v>
      </c>
      <c r="M440" s="101" t="s">
        <v>60</v>
      </c>
    </row>
    <row r="441" spans="1:13" s="16" customFormat="1" ht="18" customHeight="1" x14ac:dyDescent="0.25">
      <c r="A441" s="130">
        <v>433</v>
      </c>
      <c r="B441" s="172">
        <v>41</v>
      </c>
      <c r="C441" s="173" t="s">
        <v>2331</v>
      </c>
      <c r="D441" s="174">
        <v>1705220255</v>
      </c>
      <c r="E441" s="174">
        <v>64</v>
      </c>
      <c r="F441" s="51" t="str">
        <f t="shared" si="26"/>
        <v>Trung bình</v>
      </c>
      <c r="G441" s="174">
        <v>65</v>
      </c>
      <c r="H441" s="51" t="str">
        <f t="shared" si="15"/>
        <v>Khá</v>
      </c>
      <c r="I441" s="117">
        <v>65</v>
      </c>
      <c r="J441" s="51" t="str">
        <f t="shared" si="17"/>
        <v>Khá</v>
      </c>
      <c r="K441" s="101" t="s">
        <v>69</v>
      </c>
      <c r="L441" s="218"/>
      <c r="M441" s="101" t="s">
        <v>60</v>
      </c>
    </row>
    <row r="442" spans="1:13" s="16" customFormat="1" ht="18" customHeight="1" x14ac:dyDescent="0.25">
      <c r="A442" s="130">
        <v>434</v>
      </c>
      <c r="B442" s="172">
        <v>42</v>
      </c>
      <c r="C442" s="173" t="s">
        <v>2332</v>
      </c>
      <c r="D442" s="174">
        <v>1705220289</v>
      </c>
      <c r="E442" s="174">
        <v>64</v>
      </c>
      <c r="F442" s="51" t="str">
        <f t="shared" si="26"/>
        <v>Trung bình</v>
      </c>
      <c r="G442" s="174">
        <v>65</v>
      </c>
      <c r="H442" s="51" t="str">
        <f t="shared" si="15"/>
        <v>Khá</v>
      </c>
      <c r="I442" s="117">
        <v>65</v>
      </c>
      <c r="J442" s="51" t="str">
        <f t="shared" si="17"/>
        <v>Khá</v>
      </c>
      <c r="K442" s="101" t="s">
        <v>69</v>
      </c>
      <c r="L442" s="218"/>
      <c r="M442" s="101" t="s">
        <v>60</v>
      </c>
    </row>
    <row r="443" spans="1:13" s="16" customFormat="1" ht="18" customHeight="1" x14ac:dyDescent="0.25">
      <c r="A443" s="130">
        <v>435</v>
      </c>
      <c r="B443" s="172">
        <v>1</v>
      </c>
      <c r="C443" s="173" t="s">
        <v>2333</v>
      </c>
      <c r="D443" s="174">
        <v>1705221121</v>
      </c>
      <c r="E443" s="174">
        <v>50</v>
      </c>
      <c r="F443" s="51" t="str">
        <f t="shared" si="26"/>
        <v>Trung bình</v>
      </c>
      <c r="G443" s="174">
        <v>50</v>
      </c>
      <c r="H443" s="51" t="str">
        <f t="shared" si="15"/>
        <v>Trung bình</v>
      </c>
      <c r="I443" s="117">
        <f t="shared" si="16"/>
        <v>50</v>
      </c>
      <c r="J443" s="51" t="str">
        <f t="shared" si="17"/>
        <v>Trung bình</v>
      </c>
      <c r="K443" s="101" t="s">
        <v>158</v>
      </c>
      <c r="L443" s="218"/>
      <c r="M443" s="101" t="s">
        <v>150</v>
      </c>
    </row>
    <row r="444" spans="1:13" s="16" customFormat="1" ht="18" customHeight="1" x14ac:dyDescent="0.25">
      <c r="A444" s="130">
        <v>436</v>
      </c>
      <c r="B444" s="172">
        <v>2</v>
      </c>
      <c r="C444" s="173" t="s">
        <v>1400</v>
      </c>
      <c r="D444" s="174">
        <v>1705220093</v>
      </c>
      <c r="E444" s="174">
        <v>80</v>
      </c>
      <c r="F444" s="51" t="str">
        <f t="shared" si="26"/>
        <v>Tốt</v>
      </c>
      <c r="G444" s="174">
        <v>82</v>
      </c>
      <c r="H444" s="51" t="str">
        <f t="shared" si="15"/>
        <v>Tốt</v>
      </c>
      <c r="I444" s="117">
        <f t="shared" si="16"/>
        <v>81</v>
      </c>
      <c r="J444" s="51" t="str">
        <f t="shared" si="17"/>
        <v>Tốt</v>
      </c>
      <c r="K444" s="101" t="s">
        <v>158</v>
      </c>
      <c r="L444" s="218"/>
      <c r="M444" s="101" t="s">
        <v>150</v>
      </c>
    </row>
    <row r="445" spans="1:13" s="16" customFormat="1" ht="18" customHeight="1" x14ac:dyDescent="0.25">
      <c r="A445" s="130">
        <v>437</v>
      </c>
      <c r="B445" s="172">
        <v>3</v>
      </c>
      <c r="C445" s="173" t="s">
        <v>2334</v>
      </c>
      <c r="D445" s="174">
        <v>1705220227</v>
      </c>
      <c r="E445" s="174">
        <v>85</v>
      </c>
      <c r="F445" s="51" t="str">
        <f t="shared" si="26"/>
        <v>Tốt</v>
      </c>
      <c r="G445" s="174">
        <v>75</v>
      </c>
      <c r="H445" s="51" t="str">
        <f t="shared" si="15"/>
        <v>Khá</v>
      </c>
      <c r="I445" s="117">
        <f t="shared" si="16"/>
        <v>80</v>
      </c>
      <c r="J445" s="51" t="str">
        <f t="shared" si="17"/>
        <v>Tốt</v>
      </c>
      <c r="K445" s="101" t="s">
        <v>158</v>
      </c>
      <c r="L445" s="218"/>
      <c r="M445" s="101" t="s">
        <v>150</v>
      </c>
    </row>
    <row r="446" spans="1:13" s="16" customFormat="1" ht="18" customHeight="1" x14ac:dyDescent="0.25">
      <c r="A446" s="130">
        <v>438</v>
      </c>
      <c r="B446" s="172">
        <v>4</v>
      </c>
      <c r="C446" s="173" t="s">
        <v>2335</v>
      </c>
      <c r="D446" s="174">
        <v>1705220168</v>
      </c>
      <c r="E446" s="174">
        <v>85</v>
      </c>
      <c r="F446" s="51" t="str">
        <f t="shared" si="26"/>
        <v>Tốt</v>
      </c>
      <c r="G446" s="174">
        <v>85</v>
      </c>
      <c r="H446" s="51" t="str">
        <f t="shared" si="15"/>
        <v>Tốt</v>
      </c>
      <c r="I446" s="117">
        <f t="shared" si="16"/>
        <v>85</v>
      </c>
      <c r="J446" s="51" t="str">
        <f t="shared" si="17"/>
        <v>Tốt</v>
      </c>
      <c r="K446" s="101" t="s">
        <v>158</v>
      </c>
      <c r="L446" s="218"/>
      <c r="M446" s="101" t="s">
        <v>150</v>
      </c>
    </row>
    <row r="447" spans="1:13" s="16" customFormat="1" ht="18" customHeight="1" x14ac:dyDescent="0.25">
      <c r="A447" s="130">
        <v>439</v>
      </c>
      <c r="B447" s="172">
        <v>5</v>
      </c>
      <c r="C447" s="173" t="s">
        <v>2336</v>
      </c>
      <c r="D447" s="174">
        <v>1705221198</v>
      </c>
      <c r="E447" s="174">
        <v>80</v>
      </c>
      <c r="F447" s="51" t="str">
        <f t="shared" si="26"/>
        <v>Tốt</v>
      </c>
      <c r="G447" s="174">
        <v>80</v>
      </c>
      <c r="H447" s="51" t="str">
        <f t="shared" si="15"/>
        <v>Tốt</v>
      </c>
      <c r="I447" s="117">
        <f t="shared" si="16"/>
        <v>80</v>
      </c>
      <c r="J447" s="51" t="str">
        <f t="shared" si="17"/>
        <v>Tốt</v>
      </c>
      <c r="K447" s="101" t="s">
        <v>158</v>
      </c>
      <c r="L447" s="218"/>
      <c r="M447" s="101" t="s">
        <v>150</v>
      </c>
    </row>
    <row r="448" spans="1:13" s="16" customFormat="1" ht="18" customHeight="1" x14ac:dyDescent="0.25">
      <c r="A448" s="130">
        <v>440</v>
      </c>
      <c r="B448" s="172">
        <v>6</v>
      </c>
      <c r="C448" s="173" t="s">
        <v>2337</v>
      </c>
      <c r="D448" s="174">
        <v>1705220390</v>
      </c>
      <c r="E448" s="174">
        <v>88</v>
      </c>
      <c r="F448" s="51" t="str">
        <f t="shared" si="26"/>
        <v>Tốt</v>
      </c>
      <c r="G448" s="174">
        <v>75</v>
      </c>
      <c r="H448" s="51" t="str">
        <f t="shared" si="15"/>
        <v>Khá</v>
      </c>
      <c r="I448" s="117">
        <f t="shared" si="16"/>
        <v>81.5</v>
      </c>
      <c r="J448" s="51" t="str">
        <f t="shared" si="17"/>
        <v>Tốt</v>
      </c>
      <c r="K448" s="101" t="s">
        <v>158</v>
      </c>
      <c r="L448" s="218"/>
      <c r="M448" s="101" t="s">
        <v>150</v>
      </c>
    </row>
    <row r="449" spans="1:13" s="16" customFormat="1" ht="18" customHeight="1" x14ac:dyDescent="0.25">
      <c r="A449" s="130">
        <v>441</v>
      </c>
      <c r="B449" s="172">
        <v>7</v>
      </c>
      <c r="C449" s="173" t="s">
        <v>2338</v>
      </c>
      <c r="D449" s="174">
        <v>1705221097</v>
      </c>
      <c r="E449" s="174">
        <v>70</v>
      </c>
      <c r="F449" s="51" t="str">
        <f t="shared" si="26"/>
        <v>Khá</v>
      </c>
      <c r="G449" s="174">
        <v>82</v>
      </c>
      <c r="H449" s="51" t="str">
        <f t="shared" si="15"/>
        <v>Tốt</v>
      </c>
      <c r="I449" s="117">
        <f t="shared" si="16"/>
        <v>76</v>
      </c>
      <c r="J449" s="51" t="str">
        <f t="shared" si="17"/>
        <v>Khá</v>
      </c>
      <c r="K449" s="101" t="s">
        <v>158</v>
      </c>
      <c r="L449" s="218"/>
      <c r="M449" s="101" t="s">
        <v>150</v>
      </c>
    </row>
    <row r="450" spans="1:13" s="16" customFormat="1" ht="18" customHeight="1" x14ac:dyDescent="0.25">
      <c r="A450" s="130">
        <v>442</v>
      </c>
      <c r="B450" s="172">
        <v>8</v>
      </c>
      <c r="C450" s="173" t="s">
        <v>2339</v>
      </c>
      <c r="D450" s="174">
        <v>1705220368</v>
      </c>
      <c r="E450" s="174">
        <v>80</v>
      </c>
      <c r="F450" s="51" t="str">
        <f t="shared" si="26"/>
        <v>Tốt</v>
      </c>
      <c r="G450" s="174">
        <v>76</v>
      </c>
      <c r="H450" s="51" t="str">
        <f t="shared" si="15"/>
        <v>Khá</v>
      </c>
      <c r="I450" s="117">
        <f t="shared" si="16"/>
        <v>78</v>
      </c>
      <c r="J450" s="51" t="str">
        <f t="shared" si="17"/>
        <v>Khá</v>
      </c>
      <c r="K450" s="101" t="s">
        <v>158</v>
      </c>
      <c r="L450" s="218"/>
      <c r="M450" s="101" t="s">
        <v>150</v>
      </c>
    </row>
    <row r="451" spans="1:13" s="16" customFormat="1" ht="18" customHeight="1" x14ac:dyDescent="0.25">
      <c r="A451" s="130">
        <v>443</v>
      </c>
      <c r="B451" s="172">
        <v>9</v>
      </c>
      <c r="C451" s="173" t="s">
        <v>2220</v>
      </c>
      <c r="D451" s="174">
        <v>1705220153</v>
      </c>
      <c r="E451" s="174">
        <v>85</v>
      </c>
      <c r="F451" s="51" t="str">
        <f t="shared" si="26"/>
        <v>Tốt</v>
      </c>
      <c r="G451" s="174">
        <v>75</v>
      </c>
      <c r="H451" s="51" t="str">
        <f t="shared" si="15"/>
        <v>Khá</v>
      </c>
      <c r="I451" s="117">
        <f t="shared" si="16"/>
        <v>80</v>
      </c>
      <c r="J451" s="51" t="str">
        <f t="shared" si="17"/>
        <v>Tốt</v>
      </c>
      <c r="K451" s="101" t="s">
        <v>158</v>
      </c>
      <c r="L451" s="218"/>
      <c r="M451" s="101" t="s">
        <v>150</v>
      </c>
    </row>
    <row r="452" spans="1:13" s="16" customFormat="1" ht="18" customHeight="1" x14ac:dyDescent="0.25">
      <c r="A452" s="130">
        <v>444</v>
      </c>
      <c r="B452" s="172">
        <v>10</v>
      </c>
      <c r="C452" s="173" t="s">
        <v>2340</v>
      </c>
      <c r="D452" s="174">
        <v>1705220261</v>
      </c>
      <c r="E452" s="174">
        <v>85</v>
      </c>
      <c r="F452" s="51" t="str">
        <f t="shared" si="26"/>
        <v>Tốt</v>
      </c>
      <c r="G452" s="174">
        <v>75</v>
      </c>
      <c r="H452" s="51" t="str">
        <f t="shared" si="15"/>
        <v>Khá</v>
      </c>
      <c r="I452" s="117">
        <f t="shared" si="16"/>
        <v>80</v>
      </c>
      <c r="J452" s="51" t="str">
        <f t="shared" si="17"/>
        <v>Tốt</v>
      </c>
      <c r="K452" s="101" t="s">
        <v>158</v>
      </c>
      <c r="L452" s="218"/>
      <c r="M452" s="101" t="s">
        <v>150</v>
      </c>
    </row>
    <row r="453" spans="1:13" s="16" customFormat="1" ht="18" customHeight="1" x14ac:dyDescent="0.25">
      <c r="A453" s="130">
        <v>445</v>
      </c>
      <c r="B453" s="172">
        <v>11</v>
      </c>
      <c r="C453" s="173" t="s">
        <v>2341</v>
      </c>
      <c r="D453" s="174">
        <v>1705220373</v>
      </c>
      <c r="E453" s="174">
        <v>85</v>
      </c>
      <c r="F453" s="51" t="str">
        <f t="shared" si="26"/>
        <v>Tốt</v>
      </c>
      <c r="G453" s="174">
        <v>70</v>
      </c>
      <c r="H453" s="51" t="str">
        <f t="shared" si="15"/>
        <v>Khá</v>
      </c>
      <c r="I453" s="117">
        <f t="shared" si="16"/>
        <v>77.5</v>
      </c>
      <c r="J453" s="51" t="str">
        <f t="shared" si="17"/>
        <v>Khá</v>
      </c>
      <c r="K453" s="101" t="s">
        <v>158</v>
      </c>
      <c r="L453" s="218"/>
      <c r="M453" s="101" t="s">
        <v>150</v>
      </c>
    </row>
    <row r="454" spans="1:13" s="16" customFormat="1" ht="18" customHeight="1" x14ac:dyDescent="0.25">
      <c r="A454" s="130">
        <v>446</v>
      </c>
      <c r="B454" s="172">
        <v>12</v>
      </c>
      <c r="C454" s="173" t="s">
        <v>2342</v>
      </c>
      <c r="D454" s="174">
        <v>1705220382</v>
      </c>
      <c r="E454" s="174">
        <v>95</v>
      </c>
      <c r="F454" s="51" t="str">
        <f t="shared" si="26"/>
        <v>Xuất sắc</v>
      </c>
      <c r="G454" s="174">
        <v>85</v>
      </c>
      <c r="H454" s="51" t="str">
        <f t="shared" si="15"/>
        <v>Tốt</v>
      </c>
      <c r="I454" s="117">
        <f t="shared" si="16"/>
        <v>90</v>
      </c>
      <c r="J454" s="51" t="str">
        <f t="shared" si="17"/>
        <v>Xuất sắc</v>
      </c>
      <c r="K454" s="101" t="s">
        <v>158</v>
      </c>
      <c r="L454" s="218"/>
      <c r="M454" s="101" t="s">
        <v>150</v>
      </c>
    </row>
    <row r="455" spans="1:13" s="16" customFormat="1" ht="18" customHeight="1" x14ac:dyDescent="0.25">
      <c r="A455" s="130">
        <v>447</v>
      </c>
      <c r="B455" s="172">
        <v>13</v>
      </c>
      <c r="C455" s="173" t="s">
        <v>2343</v>
      </c>
      <c r="D455" s="174">
        <v>1705220363</v>
      </c>
      <c r="E455" s="174">
        <v>64</v>
      </c>
      <c r="F455" s="51" t="str">
        <f t="shared" si="26"/>
        <v>Trung bình</v>
      </c>
      <c r="G455" s="174">
        <v>65</v>
      </c>
      <c r="H455" s="51" t="str">
        <f t="shared" si="15"/>
        <v>Khá</v>
      </c>
      <c r="I455" s="117">
        <v>65</v>
      </c>
      <c r="J455" s="51" t="str">
        <f t="shared" si="17"/>
        <v>Khá</v>
      </c>
      <c r="K455" s="101" t="s">
        <v>158</v>
      </c>
      <c r="L455" s="218"/>
      <c r="M455" s="101" t="s">
        <v>150</v>
      </c>
    </row>
    <row r="456" spans="1:13" s="16" customFormat="1" ht="18" customHeight="1" x14ac:dyDescent="0.25">
      <c r="A456" s="130">
        <v>448</v>
      </c>
      <c r="B456" s="172">
        <v>14</v>
      </c>
      <c r="C456" s="173" t="s">
        <v>2344</v>
      </c>
      <c r="D456" s="174">
        <v>1705220337</v>
      </c>
      <c r="E456" s="174">
        <v>64</v>
      </c>
      <c r="F456" s="51" t="str">
        <f t="shared" si="26"/>
        <v>Trung bình</v>
      </c>
      <c r="G456" s="174">
        <v>82</v>
      </c>
      <c r="H456" s="51" t="str">
        <f t="shared" si="15"/>
        <v>Tốt</v>
      </c>
      <c r="I456" s="117">
        <f t="shared" si="16"/>
        <v>73</v>
      </c>
      <c r="J456" s="51" t="str">
        <f t="shared" si="17"/>
        <v>Khá</v>
      </c>
      <c r="K456" s="101" t="s">
        <v>158</v>
      </c>
      <c r="L456" s="218"/>
      <c r="M456" s="101" t="s">
        <v>150</v>
      </c>
    </row>
    <row r="457" spans="1:13" s="16" customFormat="1" ht="18" customHeight="1" x14ac:dyDescent="0.25">
      <c r="A457" s="130">
        <v>449</v>
      </c>
      <c r="B457" s="172">
        <v>15</v>
      </c>
      <c r="C457" s="173" t="s">
        <v>2345</v>
      </c>
      <c r="D457" s="174">
        <v>1705220383</v>
      </c>
      <c r="E457" s="174">
        <v>80</v>
      </c>
      <c r="F457" s="51" t="str">
        <f t="shared" ref="F457:F520" si="28">IF(E457&gt;=90,"Xuất sắc",IF(AND(E457&lt;90,E457&gt;=80),"Tốt",IF(AND(E457&lt;80,E457&gt;=65),"Khá",IF(AND(E457&lt;65,E457&gt;=50),"Trung bình",IF(AND(E457&lt;50,E457&gt;=35),"Yếu",IF(AND(E457&lt;35,E457&gt;=1),"Kém",IF(AND(E457&lt;1),"Không xếp loại")))))))</f>
        <v>Tốt</v>
      </c>
      <c r="G457" s="174">
        <v>76</v>
      </c>
      <c r="H457" s="51" t="str">
        <f t="shared" si="15"/>
        <v>Khá</v>
      </c>
      <c r="I457" s="117">
        <f t="shared" si="16"/>
        <v>78</v>
      </c>
      <c r="J457" s="51" t="str">
        <f t="shared" si="17"/>
        <v>Khá</v>
      </c>
      <c r="K457" s="101" t="s">
        <v>158</v>
      </c>
      <c r="L457" s="218"/>
      <c r="M457" s="101" t="s">
        <v>150</v>
      </c>
    </row>
    <row r="458" spans="1:13" s="16" customFormat="1" ht="18" customHeight="1" x14ac:dyDescent="0.25">
      <c r="A458" s="130">
        <v>450</v>
      </c>
      <c r="B458" s="172">
        <v>16</v>
      </c>
      <c r="C458" s="173" t="s">
        <v>2346</v>
      </c>
      <c r="D458" s="174">
        <v>1705220232</v>
      </c>
      <c r="E458" s="174">
        <v>85</v>
      </c>
      <c r="F458" s="51" t="str">
        <f t="shared" si="28"/>
        <v>Tốt</v>
      </c>
      <c r="G458" s="174">
        <v>76</v>
      </c>
      <c r="H458" s="51" t="str">
        <f t="shared" si="15"/>
        <v>Khá</v>
      </c>
      <c r="I458" s="117">
        <f t="shared" si="16"/>
        <v>80.5</v>
      </c>
      <c r="J458" s="51" t="str">
        <f t="shared" si="17"/>
        <v>Tốt</v>
      </c>
      <c r="K458" s="101" t="s">
        <v>158</v>
      </c>
      <c r="L458" s="218"/>
      <c r="M458" s="101" t="s">
        <v>150</v>
      </c>
    </row>
    <row r="459" spans="1:13" s="16" customFormat="1" ht="18" customHeight="1" x14ac:dyDescent="0.25">
      <c r="A459" s="130">
        <v>451</v>
      </c>
      <c r="B459" s="172">
        <v>17</v>
      </c>
      <c r="C459" s="173" t="s">
        <v>2346</v>
      </c>
      <c r="D459" s="174">
        <v>1705220334</v>
      </c>
      <c r="E459" s="174">
        <v>85</v>
      </c>
      <c r="F459" s="51" t="str">
        <f t="shared" si="28"/>
        <v>Tốt</v>
      </c>
      <c r="G459" s="174">
        <v>76</v>
      </c>
      <c r="H459" s="51" t="str">
        <f t="shared" si="15"/>
        <v>Khá</v>
      </c>
      <c r="I459" s="117">
        <f t="shared" si="16"/>
        <v>80.5</v>
      </c>
      <c r="J459" s="51" t="str">
        <f t="shared" si="17"/>
        <v>Tốt</v>
      </c>
      <c r="K459" s="101" t="s">
        <v>158</v>
      </c>
      <c r="L459" s="218"/>
      <c r="M459" s="101" t="s">
        <v>150</v>
      </c>
    </row>
    <row r="460" spans="1:13" s="16" customFormat="1" ht="18" customHeight="1" x14ac:dyDescent="0.25">
      <c r="A460" s="130">
        <v>452</v>
      </c>
      <c r="B460" s="172">
        <v>18</v>
      </c>
      <c r="C460" s="173" t="s">
        <v>2347</v>
      </c>
      <c r="D460" s="174">
        <v>1705220218</v>
      </c>
      <c r="E460" s="174">
        <v>60</v>
      </c>
      <c r="F460" s="51" t="str">
        <f t="shared" si="28"/>
        <v>Trung bình</v>
      </c>
      <c r="G460" s="174">
        <v>60</v>
      </c>
      <c r="H460" s="51" t="str">
        <f t="shared" si="15"/>
        <v>Trung bình</v>
      </c>
      <c r="I460" s="117">
        <f t="shared" si="16"/>
        <v>60</v>
      </c>
      <c r="J460" s="51" t="str">
        <f t="shared" si="17"/>
        <v>Trung bình</v>
      </c>
      <c r="K460" s="101" t="s">
        <v>158</v>
      </c>
      <c r="L460" s="218"/>
      <c r="M460" s="101" t="s">
        <v>150</v>
      </c>
    </row>
    <row r="461" spans="1:13" s="16" customFormat="1" ht="18" customHeight="1" x14ac:dyDescent="0.25">
      <c r="A461" s="130">
        <v>453</v>
      </c>
      <c r="B461" s="172">
        <v>19</v>
      </c>
      <c r="C461" s="173" t="s">
        <v>2348</v>
      </c>
      <c r="D461" s="174">
        <v>1705221038</v>
      </c>
      <c r="E461" s="174">
        <v>64</v>
      </c>
      <c r="F461" s="51" t="str">
        <f t="shared" si="28"/>
        <v>Trung bình</v>
      </c>
      <c r="G461" s="174">
        <v>76</v>
      </c>
      <c r="H461" s="51" t="str">
        <f t="shared" si="15"/>
        <v>Khá</v>
      </c>
      <c r="I461" s="117">
        <f t="shared" si="16"/>
        <v>70</v>
      </c>
      <c r="J461" s="51" t="str">
        <f t="shared" si="17"/>
        <v>Khá</v>
      </c>
      <c r="K461" s="101" t="s">
        <v>158</v>
      </c>
      <c r="L461" s="218"/>
      <c r="M461" s="101" t="s">
        <v>150</v>
      </c>
    </row>
    <row r="462" spans="1:13" s="16" customFormat="1" ht="18" customHeight="1" x14ac:dyDescent="0.25">
      <c r="A462" s="130">
        <v>454</v>
      </c>
      <c r="B462" s="172">
        <v>20</v>
      </c>
      <c r="C462" s="173" t="s">
        <v>2349</v>
      </c>
      <c r="D462" s="174">
        <v>1705220339</v>
      </c>
      <c r="E462" s="174">
        <v>80</v>
      </c>
      <c r="F462" s="51" t="str">
        <f t="shared" si="28"/>
        <v>Tốt</v>
      </c>
      <c r="G462" s="174">
        <v>76</v>
      </c>
      <c r="H462" s="51" t="str">
        <f t="shared" si="15"/>
        <v>Khá</v>
      </c>
      <c r="I462" s="117">
        <f t="shared" si="16"/>
        <v>78</v>
      </c>
      <c r="J462" s="51" t="str">
        <f t="shared" si="17"/>
        <v>Khá</v>
      </c>
      <c r="K462" s="101" t="s">
        <v>158</v>
      </c>
      <c r="L462" s="218"/>
      <c r="M462" s="101" t="s">
        <v>150</v>
      </c>
    </row>
    <row r="463" spans="1:13" s="16" customFormat="1" ht="18" customHeight="1" x14ac:dyDescent="0.25">
      <c r="A463" s="130">
        <v>455</v>
      </c>
      <c r="B463" s="172">
        <v>21</v>
      </c>
      <c r="C463" s="173" t="s">
        <v>2350</v>
      </c>
      <c r="D463" s="174">
        <v>1705220358</v>
      </c>
      <c r="E463" s="174">
        <v>85</v>
      </c>
      <c r="F463" s="51" t="str">
        <f t="shared" si="28"/>
        <v>Tốt</v>
      </c>
      <c r="G463" s="174">
        <v>80</v>
      </c>
      <c r="H463" s="51" t="str">
        <f t="shared" si="15"/>
        <v>Tốt</v>
      </c>
      <c r="I463" s="117">
        <f t="shared" si="16"/>
        <v>82.5</v>
      </c>
      <c r="J463" s="51" t="str">
        <f t="shared" si="17"/>
        <v>Tốt</v>
      </c>
      <c r="K463" s="101" t="s">
        <v>158</v>
      </c>
      <c r="L463" s="218"/>
      <c r="M463" s="101" t="s">
        <v>150</v>
      </c>
    </row>
    <row r="464" spans="1:13" s="16" customFormat="1" ht="18" customHeight="1" x14ac:dyDescent="0.25">
      <c r="A464" s="130">
        <v>456</v>
      </c>
      <c r="B464" s="172">
        <v>22</v>
      </c>
      <c r="C464" s="173" t="s">
        <v>2351</v>
      </c>
      <c r="D464" s="174">
        <v>1705220344</v>
      </c>
      <c r="E464" s="174">
        <v>80</v>
      </c>
      <c r="F464" s="51" t="str">
        <f t="shared" si="28"/>
        <v>Tốt</v>
      </c>
      <c r="G464" s="174">
        <v>80</v>
      </c>
      <c r="H464" s="51" t="str">
        <f t="shared" si="15"/>
        <v>Tốt</v>
      </c>
      <c r="I464" s="117">
        <f t="shared" si="16"/>
        <v>80</v>
      </c>
      <c r="J464" s="51" t="str">
        <f t="shared" si="17"/>
        <v>Tốt</v>
      </c>
      <c r="K464" s="101" t="s">
        <v>158</v>
      </c>
      <c r="L464" s="218"/>
      <c r="M464" s="101" t="s">
        <v>150</v>
      </c>
    </row>
    <row r="465" spans="1:13" s="16" customFormat="1" ht="18" customHeight="1" x14ac:dyDescent="0.25">
      <c r="A465" s="130">
        <v>457</v>
      </c>
      <c r="B465" s="172">
        <v>23</v>
      </c>
      <c r="C465" s="173" t="s">
        <v>2352</v>
      </c>
      <c r="D465" s="174">
        <v>1705220335</v>
      </c>
      <c r="E465" s="174">
        <v>85</v>
      </c>
      <c r="F465" s="51" t="str">
        <f t="shared" si="28"/>
        <v>Tốt</v>
      </c>
      <c r="G465" s="174">
        <v>85</v>
      </c>
      <c r="H465" s="51" t="str">
        <f t="shared" si="15"/>
        <v>Tốt</v>
      </c>
      <c r="I465" s="117">
        <f t="shared" si="16"/>
        <v>85</v>
      </c>
      <c r="J465" s="51" t="str">
        <f t="shared" si="17"/>
        <v>Tốt</v>
      </c>
      <c r="K465" s="101" t="s">
        <v>158</v>
      </c>
      <c r="L465" s="218"/>
      <c r="M465" s="101" t="s">
        <v>150</v>
      </c>
    </row>
    <row r="466" spans="1:13" s="16" customFormat="1" ht="18" customHeight="1" x14ac:dyDescent="0.25">
      <c r="A466" s="130">
        <v>458</v>
      </c>
      <c r="B466" s="172">
        <v>24</v>
      </c>
      <c r="C466" s="173" t="s">
        <v>2353</v>
      </c>
      <c r="D466" s="174">
        <v>1705220366</v>
      </c>
      <c r="E466" s="174">
        <v>80</v>
      </c>
      <c r="F466" s="51" t="str">
        <f t="shared" si="28"/>
        <v>Tốt</v>
      </c>
      <c r="G466" s="174">
        <v>60</v>
      </c>
      <c r="H466" s="51" t="str">
        <f t="shared" si="15"/>
        <v>Trung bình</v>
      </c>
      <c r="I466" s="117">
        <f t="shared" si="16"/>
        <v>70</v>
      </c>
      <c r="J466" s="51" t="str">
        <f t="shared" si="17"/>
        <v>Khá</v>
      </c>
      <c r="K466" s="101" t="s">
        <v>158</v>
      </c>
      <c r="L466" s="218"/>
      <c r="M466" s="101" t="s">
        <v>150</v>
      </c>
    </row>
    <row r="467" spans="1:13" s="16" customFormat="1" ht="18" customHeight="1" x14ac:dyDescent="0.25">
      <c r="A467" s="130">
        <v>459</v>
      </c>
      <c r="B467" s="172">
        <v>25</v>
      </c>
      <c r="C467" s="173" t="s">
        <v>2354</v>
      </c>
      <c r="D467" s="174">
        <v>1705221199</v>
      </c>
      <c r="E467" s="174">
        <v>80</v>
      </c>
      <c r="F467" s="51" t="str">
        <f t="shared" si="28"/>
        <v>Tốt</v>
      </c>
      <c r="G467" s="174">
        <v>80</v>
      </c>
      <c r="H467" s="51" t="str">
        <f t="shared" si="15"/>
        <v>Tốt</v>
      </c>
      <c r="I467" s="117">
        <f t="shared" si="16"/>
        <v>80</v>
      </c>
      <c r="J467" s="51" t="str">
        <f t="shared" si="17"/>
        <v>Tốt</v>
      </c>
      <c r="K467" s="101" t="s">
        <v>158</v>
      </c>
      <c r="L467" s="218"/>
      <c r="M467" s="101" t="s">
        <v>150</v>
      </c>
    </row>
    <row r="468" spans="1:13" s="16" customFormat="1" ht="18" customHeight="1" x14ac:dyDescent="0.25">
      <c r="A468" s="130">
        <v>460</v>
      </c>
      <c r="B468" s="172">
        <v>26</v>
      </c>
      <c r="C468" s="173" t="s">
        <v>2355</v>
      </c>
      <c r="D468" s="174">
        <v>1705220370</v>
      </c>
      <c r="E468" s="174">
        <v>80</v>
      </c>
      <c r="F468" s="51" t="str">
        <f t="shared" si="28"/>
        <v>Tốt</v>
      </c>
      <c r="G468" s="174">
        <v>60</v>
      </c>
      <c r="H468" s="51" t="str">
        <f t="shared" si="15"/>
        <v>Trung bình</v>
      </c>
      <c r="I468" s="117">
        <f t="shared" si="16"/>
        <v>70</v>
      </c>
      <c r="J468" s="51" t="str">
        <f t="shared" si="17"/>
        <v>Khá</v>
      </c>
      <c r="K468" s="101" t="s">
        <v>158</v>
      </c>
      <c r="L468" s="218"/>
      <c r="M468" s="101" t="s">
        <v>150</v>
      </c>
    </row>
    <row r="469" spans="1:13" s="16" customFormat="1" ht="18" customHeight="1" x14ac:dyDescent="0.25">
      <c r="A469" s="130">
        <v>461</v>
      </c>
      <c r="B469" s="172">
        <v>27</v>
      </c>
      <c r="C469" s="173" t="s">
        <v>2356</v>
      </c>
      <c r="D469" s="174">
        <v>1705220395</v>
      </c>
      <c r="E469" s="174">
        <v>85</v>
      </c>
      <c r="F469" s="51" t="str">
        <f t="shared" si="28"/>
        <v>Tốt</v>
      </c>
      <c r="G469" s="174">
        <v>75</v>
      </c>
      <c r="H469" s="51" t="str">
        <f t="shared" si="15"/>
        <v>Khá</v>
      </c>
      <c r="I469" s="117">
        <f t="shared" si="16"/>
        <v>80</v>
      </c>
      <c r="J469" s="51" t="str">
        <f t="shared" si="17"/>
        <v>Tốt</v>
      </c>
      <c r="K469" s="101" t="s">
        <v>158</v>
      </c>
      <c r="L469" s="218"/>
      <c r="M469" s="101" t="s">
        <v>150</v>
      </c>
    </row>
    <row r="470" spans="1:13" s="16" customFormat="1" ht="18" customHeight="1" x14ac:dyDescent="0.25">
      <c r="A470" s="130">
        <v>462</v>
      </c>
      <c r="B470" s="172">
        <v>28</v>
      </c>
      <c r="C470" s="173" t="s">
        <v>1475</v>
      </c>
      <c r="D470" s="174">
        <v>1705220367</v>
      </c>
      <c r="E470" s="174">
        <v>85</v>
      </c>
      <c r="F470" s="51" t="str">
        <f t="shared" si="28"/>
        <v>Tốt</v>
      </c>
      <c r="G470" s="174">
        <v>75</v>
      </c>
      <c r="H470" s="51" t="str">
        <f t="shared" si="15"/>
        <v>Khá</v>
      </c>
      <c r="I470" s="117">
        <f t="shared" si="16"/>
        <v>80</v>
      </c>
      <c r="J470" s="51" t="str">
        <f t="shared" si="17"/>
        <v>Tốt</v>
      </c>
      <c r="K470" s="101" t="s">
        <v>158</v>
      </c>
      <c r="L470" s="218"/>
      <c r="M470" s="101" t="s">
        <v>150</v>
      </c>
    </row>
    <row r="471" spans="1:13" s="16" customFormat="1" ht="18" customHeight="1" x14ac:dyDescent="0.25">
      <c r="A471" s="130">
        <v>463</v>
      </c>
      <c r="B471" s="172">
        <v>29</v>
      </c>
      <c r="C471" s="173" t="s">
        <v>2357</v>
      </c>
      <c r="D471" s="174">
        <v>1705220343</v>
      </c>
      <c r="E471" s="174">
        <v>64</v>
      </c>
      <c r="F471" s="51" t="str">
        <f t="shared" si="28"/>
        <v>Trung bình</v>
      </c>
      <c r="G471" s="174">
        <v>60</v>
      </c>
      <c r="H471" s="51" t="str">
        <f t="shared" si="15"/>
        <v>Trung bình</v>
      </c>
      <c r="I471" s="117">
        <f t="shared" si="16"/>
        <v>62</v>
      </c>
      <c r="J471" s="51" t="str">
        <f t="shared" si="17"/>
        <v>Trung bình</v>
      </c>
      <c r="K471" s="101" t="s">
        <v>158</v>
      </c>
      <c r="L471" s="218"/>
      <c r="M471" s="101" t="s">
        <v>150</v>
      </c>
    </row>
    <row r="472" spans="1:13" s="16" customFormat="1" ht="18" customHeight="1" x14ac:dyDescent="0.25">
      <c r="A472" s="130">
        <v>464</v>
      </c>
      <c r="B472" s="172">
        <v>30</v>
      </c>
      <c r="C472" s="173" t="s">
        <v>2358</v>
      </c>
      <c r="D472" s="174">
        <v>1705220362</v>
      </c>
      <c r="E472" s="174">
        <v>64</v>
      </c>
      <c r="F472" s="51" t="str">
        <f t="shared" si="28"/>
        <v>Trung bình</v>
      </c>
      <c r="G472" s="174">
        <v>60</v>
      </c>
      <c r="H472" s="51" t="str">
        <f t="shared" si="15"/>
        <v>Trung bình</v>
      </c>
      <c r="I472" s="117">
        <f t="shared" si="16"/>
        <v>62</v>
      </c>
      <c r="J472" s="51" t="str">
        <f t="shared" si="17"/>
        <v>Trung bình</v>
      </c>
      <c r="K472" s="101" t="s">
        <v>158</v>
      </c>
      <c r="L472" s="218"/>
      <c r="M472" s="101" t="s">
        <v>150</v>
      </c>
    </row>
    <row r="473" spans="1:13" s="16" customFormat="1" ht="18" customHeight="1" x14ac:dyDescent="0.25">
      <c r="A473" s="130">
        <v>465</v>
      </c>
      <c r="B473" s="172">
        <v>31</v>
      </c>
      <c r="C473" s="173" t="s">
        <v>1478</v>
      </c>
      <c r="D473" s="174">
        <v>1705221098</v>
      </c>
      <c r="E473" s="174">
        <v>64</v>
      </c>
      <c r="F473" s="51" t="str">
        <f t="shared" si="28"/>
        <v>Trung bình</v>
      </c>
      <c r="G473" s="174">
        <v>74</v>
      </c>
      <c r="H473" s="51" t="str">
        <f t="shared" si="15"/>
        <v>Khá</v>
      </c>
      <c r="I473" s="117">
        <f t="shared" si="16"/>
        <v>69</v>
      </c>
      <c r="J473" s="51" t="str">
        <f t="shared" si="17"/>
        <v>Khá</v>
      </c>
      <c r="K473" s="101" t="s">
        <v>158</v>
      </c>
      <c r="L473" s="218"/>
      <c r="M473" s="101" t="s">
        <v>150</v>
      </c>
    </row>
    <row r="474" spans="1:13" s="16" customFormat="1" ht="18" customHeight="1" x14ac:dyDescent="0.25">
      <c r="A474" s="130">
        <v>466</v>
      </c>
      <c r="B474" s="172">
        <v>32</v>
      </c>
      <c r="C474" s="173" t="s">
        <v>2359</v>
      </c>
      <c r="D474" s="174">
        <v>1705220389</v>
      </c>
      <c r="E474" s="174">
        <v>85</v>
      </c>
      <c r="F474" s="51" t="str">
        <f t="shared" si="28"/>
        <v>Tốt</v>
      </c>
      <c r="G474" s="174">
        <v>75</v>
      </c>
      <c r="H474" s="51" t="str">
        <f t="shared" si="15"/>
        <v>Khá</v>
      </c>
      <c r="I474" s="117">
        <f t="shared" si="16"/>
        <v>80</v>
      </c>
      <c r="J474" s="51" t="str">
        <f t="shared" si="17"/>
        <v>Tốt</v>
      </c>
      <c r="K474" s="101" t="s">
        <v>158</v>
      </c>
      <c r="L474" s="218"/>
      <c r="M474" s="101" t="s">
        <v>150</v>
      </c>
    </row>
    <row r="475" spans="1:13" s="16" customFormat="1" ht="18" customHeight="1" x14ac:dyDescent="0.25">
      <c r="A475" s="130">
        <v>467</v>
      </c>
      <c r="B475" s="172">
        <v>33</v>
      </c>
      <c r="C475" s="173" t="s">
        <v>2360</v>
      </c>
      <c r="D475" s="174">
        <v>1705220354</v>
      </c>
      <c r="E475" s="174">
        <v>85</v>
      </c>
      <c r="F475" s="51" t="str">
        <f t="shared" si="28"/>
        <v>Tốt</v>
      </c>
      <c r="G475" s="174">
        <v>75</v>
      </c>
      <c r="H475" s="51" t="str">
        <f t="shared" si="15"/>
        <v>Khá</v>
      </c>
      <c r="I475" s="117">
        <f t="shared" si="16"/>
        <v>80</v>
      </c>
      <c r="J475" s="51" t="str">
        <f t="shared" si="17"/>
        <v>Tốt</v>
      </c>
      <c r="K475" s="101" t="s">
        <v>158</v>
      </c>
      <c r="L475" s="218"/>
      <c r="M475" s="101" t="s">
        <v>150</v>
      </c>
    </row>
    <row r="476" spans="1:13" s="16" customFormat="1" ht="18" customHeight="1" x14ac:dyDescent="0.25">
      <c r="A476" s="130">
        <v>468</v>
      </c>
      <c r="B476" s="172">
        <v>34</v>
      </c>
      <c r="C476" s="173" t="s">
        <v>2361</v>
      </c>
      <c r="D476" s="174">
        <v>1705220374</v>
      </c>
      <c r="E476" s="174">
        <v>88</v>
      </c>
      <c r="F476" s="51" t="str">
        <f t="shared" si="28"/>
        <v>Tốt</v>
      </c>
      <c r="G476" s="174">
        <v>75</v>
      </c>
      <c r="H476" s="51" t="str">
        <f t="shared" si="15"/>
        <v>Khá</v>
      </c>
      <c r="I476" s="117">
        <f t="shared" si="16"/>
        <v>81.5</v>
      </c>
      <c r="J476" s="51" t="str">
        <f t="shared" si="17"/>
        <v>Tốt</v>
      </c>
      <c r="K476" s="101" t="s">
        <v>158</v>
      </c>
      <c r="L476" s="218"/>
      <c r="M476" s="101" t="s">
        <v>150</v>
      </c>
    </row>
    <row r="477" spans="1:13" s="16" customFormat="1" ht="18" customHeight="1" x14ac:dyDescent="0.25">
      <c r="A477" s="130">
        <v>469</v>
      </c>
      <c r="B477" s="172">
        <v>35</v>
      </c>
      <c r="C477" s="173" t="s">
        <v>2362</v>
      </c>
      <c r="D477" s="174">
        <v>1705220340</v>
      </c>
      <c r="E477" s="174">
        <v>64</v>
      </c>
      <c r="F477" s="51" t="str">
        <f t="shared" si="28"/>
        <v>Trung bình</v>
      </c>
      <c r="G477" s="174">
        <v>75</v>
      </c>
      <c r="H477" s="51" t="str">
        <f t="shared" si="15"/>
        <v>Khá</v>
      </c>
      <c r="I477" s="117">
        <f t="shared" si="16"/>
        <v>69.5</v>
      </c>
      <c r="J477" s="51" t="str">
        <f t="shared" si="17"/>
        <v>Khá</v>
      </c>
      <c r="K477" s="101" t="s">
        <v>158</v>
      </c>
      <c r="L477" s="218"/>
      <c r="M477" s="101" t="s">
        <v>150</v>
      </c>
    </row>
    <row r="478" spans="1:13" s="16" customFormat="1" ht="18" customHeight="1" x14ac:dyDescent="0.25">
      <c r="A478" s="130">
        <v>470</v>
      </c>
      <c r="B478" s="172">
        <v>36</v>
      </c>
      <c r="C478" s="173" t="s">
        <v>2363</v>
      </c>
      <c r="D478" s="174">
        <v>1705220355</v>
      </c>
      <c r="E478" s="174">
        <v>64</v>
      </c>
      <c r="F478" s="51" t="str">
        <f t="shared" si="28"/>
        <v>Trung bình</v>
      </c>
      <c r="G478" s="174">
        <v>75</v>
      </c>
      <c r="H478" s="51" t="str">
        <f t="shared" si="15"/>
        <v>Khá</v>
      </c>
      <c r="I478" s="117">
        <f t="shared" si="16"/>
        <v>69.5</v>
      </c>
      <c r="J478" s="51" t="str">
        <f t="shared" si="17"/>
        <v>Khá</v>
      </c>
      <c r="K478" s="101" t="s">
        <v>158</v>
      </c>
      <c r="L478" s="218"/>
      <c r="M478" s="101" t="s">
        <v>150</v>
      </c>
    </row>
    <row r="479" spans="1:13" s="16" customFormat="1" ht="18" customHeight="1" x14ac:dyDescent="0.25">
      <c r="A479" s="130">
        <v>471</v>
      </c>
      <c r="B479" s="172">
        <v>37</v>
      </c>
      <c r="C479" s="173" t="s">
        <v>2364</v>
      </c>
      <c r="D479" s="174">
        <v>1705220349</v>
      </c>
      <c r="E479" s="174">
        <v>85</v>
      </c>
      <c r="F479" s="51" t="str">
        <f t="shared" si="28"/>
        <v>Tốt</v>
      </c>
      <c r="G479" s="174">
        <v>65</v>
      </c>
      <c r="H479" s="51" t="str">
        <f t="shared" si="15"/>
        <v>Khá</v>
      </c>
      <c r="I479" s="117">
        <f t="shared" si="16"/>
        <v>75</v>
      </c>
      <c r="J479" s="51" t="str">
        <f t="shared" si="17"/>
        <v>Khá</v>
      </c>
      <c r="K479" s="101" t="s">
        <v>158</v>
      </c>
      <c r="L479" s="218"/>
      <c r="M479" s="101" t="s">
        <v>150</v>
      </c>
    </row>
    <row r="480" spans="1:13" s="16" customFormat="1" ht="18" customHeight="1" x14ac:dyDescent="0.25">
      <c r="A480" s="130">
        <v>472</v>
      </c>
      <c r="B480" s="172">
        <v>38</v>
      </c>
      <c r="C480" s="173" t="s">
        <v>2365</v>
      </c>
      <c r="D480" s="174">
        <v>1705220332</v>
      </c>
      <c r="E480" s="174">
        <v>88</v>
      </c>
      <c r="F480" s="51" t="str">
        <f t="shared" si="28"/>
        <v>Tốt</v>
      </c>
      <c r="G480" s="174">
        <v>88</v>
      </c>
      <c r="H480" s="51" t="str">
        <f t="shared" si="15"/>
        <v>Tốt</v>
      </c>
      <c r="I480" s="117">
        <f t="shared" si="16"/>
        <v>88</v>
      </c>
      <c r="J480" s="51" t="str">
        <f t="shared" si="17"/>
        <v>Tốt</v>
      </c>
      <c r="K480" s="101" t="s">
        <v>158</v>
      </c>
      <c r="L480" s="218"/>
      <c r="M480" s="101" t="s">
        <v>150</v>
      </c>
    </row>
    <row r="481" spans="1:13" s="16" customFormat="1" ht="18" customHeight="1" x14ac:dyDescent="0.25">
      <c r="A481" s="130">
        <v>473</v>
      </c>
      <c r="B481" s="172">
        <v>39</v>
      </c>
      <c r="C481" s="173" t="s">
        <v>88</v>
      </c>
      <c r="D481" s="174">
        <v>1705220371</v>
      </c>
      <c r="E481" s="174">
        <v>64</v>
      </c>
      <c r="F481" s="51" t="str">
        <f t="shared" si="28"/>
        <v>Trung bình</v>
      </c>
      <c r="G481" s="174">
        <v>84</v>
      </c>
      <c r="H481" s="51" t="str">
        <f t="shared" si="15"/>
        <v>Tốt</v>
      </c>
      <c r="I481" s="117">
        <f t="shared" si="16"/>
        <v>74</v>
      </c>
      <c r="J481" s="51" t="str">
        <f t="shared" si="17"/>
        <v>Khá</v>
      </c>
      <c r="K481" s="101" t="s">
        <v>158</v>
      </c>
      <c r="L481" s="218"/>
      <c r="M481" s="101" t="s">
        <v>150</v>
      </c>
    </row>
    <row r="482" spans="1:13" s="16" customFormat="1" ht="18" customHeight="1" x14ac:dyDescent="0.25">
      <c r="A482" s="130">
        <v>474</v>
      </c>
      <c r="B482" s="172">
        <v>40</v>
      </c>
      <c r="C482" s="173" t="s">
        <v>88</v>
      </c>
      <c r="D482" s="174">
        <v>1705221177</v>
      </c>
      <c r="E482" s="174">
        <v>64</v>
      </c>
      <c r="F482" s="51" t="str">
        <f t="shared" si="28"/>
        <v>Trung bình</v>
      </c>
      <c r="G482" s="174">
        <v>75</v>
      </c>
      <c r="H482" s="51" t="str">
        <f t="shared" si="15"/>
        <v>Khá</v>
      </c>
      <c r="I482" s="117">
        <f t="shared" si="16"/>
        <v>69.5</v>
      </c>
      <c r="J482" s="51" t="str">
        <f t="shared" si="17"/>
        <v>Khá</v>
      </c>
      <c r="K482" s="101" t="s">
        <v>158</v>
      </c>
      <c r="L482" s="218"/>
      <c r="M482" s="101" t="s">
        <v>150</v>
      </c>
    </row>
    <row r="483" spans="1:13" s="16" customFormat="1" ht="18" customHeight="1" x14ac:dyDescent="0.25">
      <c r="A483" s="130">
        <v>475</v>
      </c>
      <c r="B483" s="172">
        <v>41</v>
      </c>
      <c r="C483" s="173" t="s">
        <v>2366</v>
      </c>
      <c r="D483" s="174">
        <v>1705220375</v>
      </c>
      <c r="E483" s="174">
        <v>95</v>
      </c>
      <c r="F483" s="51" t="str">
        <f t="shared" si="28"/>
        <v>Xuất sắc</v>
      </c>
      <c r="G483" s="174">
        <v>90</v>
      </c>
      <c r="H483" s="51" t="str">
        <f t="shared" si="15"/>
        <v>Xuất sắc</v>
      </c>
      <c r="I483" s="117">
        <f t="shared" si="16"/>
        <v>92.5</v>
      </c>
      <c r="J483" s="51" t="str">
        <f t="shared" si="17"/>
        <v>Xuất sắc</v>
      </c>
      <c r="K483" s="101" t="s">
        <v>158</v>
      </c>
      <c r="L483" s="218"/>
      <c r="M483" s="101" t="s">
        <v>150</v>
      </c>
    </row>
    <row r="484" spans="1:13" s="16" customFormat="1" ht="18" customHeight="1" x14ac:dyDescent="0.25">
      <c r="A484" s="130">
        <v>476</v>
      </c>
      <c r="B484" s="172">
        <v>42</v>
      </c>
      <c r="C484" s="173" t="s">
        <v>2367</v>
      </c>
      <c r="D484" s="174">
        <v>1705221197</v>
      </c>
      <c r="E484" s="174">
        <v>80</v>
      </c>
      <c r="F484" s="51" t="str">
        <f t="shared" si="28"/>
        <v>Tốt</v>
      </c>
      <c r="G484" s="174">
        <v>80</v>
      </c>
      <c r="H484" s="51" t="str">
        <f t="shared" si="15"/>
        <v>Tốt</v>
      </c>
      <c r="I484" s="117">
        <f t="shared" si="16"/>
        <v>80</v>
      </c>
      <c r="J484" s="51" t="str">
        <f t="shared" si="17"/>
        <v>Tốt</v>
      </c>
      <c r="K484" s="101" t="s">
        <v>158</v>
      </c>
      <c r="L484" s="218"/>
      <c r="M484" s="101" t="s">
        <v>150</v>
      </c>
    </row>
    <row r="485" spans="1:13" s="16" customFormat="1" ht="18" customHeight="1" x14ac:dyDescent="0.25">
      <c r="A485" s="130">
        <v>477</v>
      </c>
      <c r="B485" s="172">
        <v>43</v>
      </c>
      <c r="C485" s="173" t="s">
        <v>2368</v>
      </c>
      <c r="D485" s="174">
        <v>1705220381</v>
      </c>
      <c r="E485" s="174">
        <v>64</v>
      </c>
      <c r="F485" s="51" t="str">
        <f t="shared" si="28"/>
        <v>Trung bình</v>
      </c>
      <c r="G485" s="174">
        <v>60</v>
      </c>
      <c r="H485" s="51" t="str">
        <f t="shared" si="15"/>
        <v>Trung bình</v>
      </c>
      <c r="I485" s="117">
        <f t="shared" si="16"/>
        <v>62</v>
      </c>
      <c r="J485" s="51" t="str">
        <f t="shared" si="17"/>
        <v>Trung bình</v>
      </c>
      <c r="K485" s="101" t="s">
        <v>158</v>
      </c>
      <c r="L485" s="218"/>
      <c r="M485" s="101" t="s">
        <v>150</v>
      </c>
    </row>
    <row r="486" spans="1:13" s="16" customFormat="1" ht="18" customHeight="1" x14ac:dyDescent="0.25">
      <c r="A486" s="130">
        <v>478</v>
      </c>
      <c r="B486" s="172">
        <v>1</v>
      </c>
      <c r="C486" s="173" t="s">
        <v>2369</v>
      </c>
      <c r="D486" s="174">
        <v>1705220410</v>
      </c>
      <c r="E486" s="174">
        <v>64</v>
      </c>
      <c r="F486" s="51" t="str">
        <f t="shared" si="28"/>
        <v>Trung bình</v>
      </c>
      <c r="G486" s="174">
        <v>75</v>
      </c>
      <c r="H486" s="51" t="str">
        <f t="shared" si="15"/>
        <v>Khá</v>
      </c>
      <c r="I486" s="117">
        <f t="shared" si="16"/>
        <v>69.5</v>
      </c>
      <c r="J486" s="51" t="str">
        <f t="shared" si="17"/>
        <v>Khá</v>
      </c>
      <c r="K486" s="101" t="s">
        <v>72</v>
      </c>
      <c r="L486" s="218"/>
      <c r="M486" s="101" t="s">
        <v>60</v>
      </c>
    </row>
    <row r="487" spans="1:13" s="16" customFormat="1" ht="18" customHeight="1" x14ac:dyDescent="0.25">
      <c r="A487" s="130">
        <v>479</v>
      </c>
      <c r="B487" s="172">
        <v>2</v>
      </c>
      <c r="C487" s="173" t="s">
        <v>98</v>
      </c>
      <c r="D487" s="174">
        <v>1705220590</v>
      </c>
      <c r="E487" s="174">
        <v>64</v>
      </c>
      <c r="F487" s="51" t="str">
        <f t="shared" si="28"/>
        <v>Trung bình</v>
      </c>
      <c r="G487" s="174">
        <v>75</v>
      </c>
      <c r="H487" s="51" t="str">
        <f t="shared" si="15"/>
        <v>Khá</v>
      </c>
      <c r="I487" s="117">
        <f t="shared" si="16"/>
        <v>69.5</v>
      </c>
      <c r="J487" s="51" t="str">
        <f t="shared" si="17"/>
        <v>Khá</v>
      </c>
      <c r="K487" s="101" t="s">
        <v>72</v>
      </c>
      <c r="L487" s="218"/>
      <c r="M487" s="101" t="s">
        <v>60</v>
      </c>
    </row>
    <row r="488" spans="1:13" s="16" customFormat="1" ht="18" customHeight="1" x14ac:dyDescent="0.25">
      <c r="A488" s="130">
        <v>480</v>
      </c>
      <c r="B488" s="172">
        <v>3</v>
      </c>
      <c r="C488" s="173" t="s">
        <v>2370</v>
      </c>
      <c r="D488" s="174">
        <v>1705220508</v>
      </c>
      <c r="E488" s="174">
        <v>64</v>
      </c>
      <c r="F488" s="51" t="str">
        <f t="shared" si="28"/>
        <v>Trung bình</v>
      </c>
      <c r="G488" s="174">
        <v>75</v>
      </c>
      <c r="H488" s="51" t="str">
        <f t="shared" si="15"/>
        <v>Khá</v>
      </c>
      <c r="I488" s="117">
        <f t="shared" si="16"/>
        <v>69.5</v>
      </c>
      <c r="J488" s="51" t="str">
        <f t="shared" si="17"/>
        <v>Khá</v>
      </c>
      <c r="K488" s="101" t="s">
        <v>72</v>
      </c>
      <c r="L488" s="218"/>
      <c r="M488" s="101" t="s">
        <v>60</v>
      </c>
    </row>
    <row r="489" spans="1:13" s="16" customFormat="1" ht="18" customHeight="1" x14ac:dyDescent="0.25">
      <c r="A489" s="130">
        <v>481</v>
      </c>
      <c r="B489" s="172">
        <v>4</v>
      </c>
      <c r="C489" s="173" t="s">
        <v>2371</v>
      </c>
      <c r="D489" s="174">
        <v>1705221033</v>
      </c>
      <c r="E489" s="174">
        <v>64</v>
      </c>
      <c r="F489" s="51" t="str">
        <f t="shared" si="28"/>
        <v>Trung bình</v>
      </c>
      <c r="G489" s="174">
        <v>82</v>
      </c>
      <c r="H489" s="51" t="str">
        <f t="shared" si="15"/>
        <v>Tốt</v>
      </c>
      <c r="I489" s="117">
        <f t="shared" si="16"/>
        <v>73</v>
      </c>
      <c r="J489" s="51" t="str">
        <f t="shared" si="17"/>
        <v>Khá</v>
      </c>
      <c r="K489" s="101" t="s">
        <v>72</v>
      </c>
      <c r="L489" s="218"/>
      <c r="M489" s="101" t="s">
        <v>60</v>
      </c>
    </row>
    <row r="490" spans="1:13" s="16" customFormat="1" ht="18" customHeight="1" x14ac:dyDescent="0.25">
      <c r="A490" s="130">
        <v>482</v>
      </c>
      <c r="B490" s="172">
        <v>5</v>
      </c>
      <c r="C490" s="173" t="s">
        <v>2372</v>
      </c>
      <c r="D490" s="174">
        <v>1705220593</v>
      </c>
      <c r="E490" s="174">
        <v>64</v>
      </c>
      <c r="F490" s="51" t="str">
        <f t="shared" si="28"/>
        <v>Trung bình</v>
      </c>
      <c r="G490" s="174">
        <v>82</v>
      </c>
      <c r="H490" s="51" t="str">
        <f t="shared" si="15"/>
        <v>Tốt</v>
      </c>
      <c r="I490" s="117">
        <f t="shared" si="16"/>
        <v>73</v>
      </c>
      <c r="J490" s="51" t="str">
        <f t="shared" si="17"/>
        <v>Khá</v>
      </c>
      <c r="K490" s="101" t="s">
        <v>72</v>
      </c>
      <c r="L490" s="218"/>
      <c r="M490" s="101" t="s">
        <v>60</v>
      </c>
    </row>
    <row r="491" spans="1:13" s="16" customFormat="1" ht="18" customHeight="1" x14ac:dyDescent="0.25">
      <c r="A491" s="130">
        <v>483</v>
      </c>
      <c r="B491" s="172">
        <v>6</v>
      </c>
      <c r="C491" s="173" t="s">
        <v>2373</v>
      </c>
      <c r="D491" s="174">
        <v>1705220284</v>
      </c>
      <c r="E491" s="174">
        <v>64</v>
      </c>
      <c r="F491" s="51" t="str">
        <f t="shared" si="28"/>
        <v>Trung bình</v>
      </c>
      <c r="G491" s="174">
        <v>82</v>
      </c>
      <c r="H491" s="51" t="str">
        <f t="shared" si="15"/>
        <v>Tốt</v>
      </c>
      <c r="I491" s="117">
        <f t="shared" si="16"/>
        <v>73</v>
      </c>
      <c r="J491" s="51" t="str">
        <f t="shared" si="17"/>
        <v>Khá</v>
      </c>
      <c r="K491" s="101" t="s">
        <v>72</v>
      </c>
      <c r="L491" s="218"/>
      <c r="M491" s="101" t="s">
        <v>60</v>
      </c>
    </row>
    <row r="492" spans="1:13" s="16" customFormat="1" ht="18" customHeight="1" x14ac:dyDescent="0.25">
      <c r="A492" s="130">
        <v>484</v>
      </c>
      <c r="B492" s="172">
        <v>7</v>
      </c>
      <c r="C492" s="173" t="s">
        <v>2374</v>
      </c>
      <c r="D492" s="174">
        <v>1705220603</v>
      </c>
      <c r="E492" s="174">
        <v>64</v>
      </c>
      <c r="F492" s="51" t="str">
        <f t="shared" si="28"/>
        <v>Trung bình</v>
      </c>
      <c r="G492" s="174">
        <v>82</v>
      </c>
      <c r="H492" s="51" t="str">
        <f t="shared" si="15"/>
        <v>Tốt</v>
      </c>
      <c r="I492" s="117">
        <f t="shared" si="16"/>
        <v>73</v>
      </c>
      <c r="J492" s="51" t="str">
        <f t="shared" si="17"/>
        <v>Khá</v>
      </c>
      <c r="K492" s="101" t="s">
        <v>72</v>
      </c>
      <c r="L492" s="218"/>
      <c r="M492" s="101" t="s">
        <v>60</v>
      </c>
    </row>
    <row r="493" spans="1:13" s="16" customFormat="1" ht="18" customHeight="1" x14ac:dyDescent="0.25">
      <c r="A493" s="130">
        <v>485</v>
      </c>
      <c r="B493" s="172">
        <v>8</v>
      </c>
      <c r="C493" s="173" t="s">
        <v>2375</v>
      </c>
      <c r="D493" s="174">
        <v>1705220594</v>
      </c>
      <c r="E493" s="174">
        <v>64</v>
      </c>
      <c r="F493" s="51" t="str">
        <f t="shared" si="28"/>
        <v>Trung bình</v>
      </c>
      <c r="G493" s="174">
        <v>75</v>
      </c>
      <c r="H493" s="51" t="str">
        <f t="shared" si="15"/>
        <v>Khá</v>
      </c>
      <c r="I493" s="117">
        <f t="shared" si="16"/>
        <v>69.5</v>
      </c>
      <c r="J493" s="51" t="str">
        <f t="shared" si="17"/>
        <v>Khá</v>
      </c>
      <c r="K493" s="101" t="s">
        <v>72</v>
      </c>
      <c r="L493" s="218"/>
      <c r="M493" s="101" t="s">
        <v>60</v>
      </c>
    </row>
    <row r="494" spans="1:13" s="16" customFormat="1" ht="18" customHeight="1" x14ac:dyDescent="0.25">
      <c r="A494" s="130">
        <v>486</v>
      </c>
      <c r="B494" s="172">
        <v>9</v>
      </c>
      <c r="C494" s="173" t="s">
        <v>2376</v>
      </c>
      <c r="D494" s="174">
        <v>1705220290</v>
      </c>
      <c r="E494" s="174">
        <v>64</v>
      </c>
      <c r="F494" s="51" t="str">
        <f t="shared" si="28"/>
        <v>Trung bình</v>
      </c>
      <c r="G494" s="174">
        <v>82</v>
      </c>
      <c r="H494" s="51" t="str">
        <f t="shared" si="15"/>
        <v>Tốt</v>
      </c>
      <c r="I494" s="117">
        <f t="shared" si="16"/>
        <v>73</v>
      </c>
      <c r="J494" s="51" t="str">
        <f t="shared" si="17"/>
        <v>Khá</v>
      </c>
      <c r="K494" s="101" t="s">
        <v>72</v>
      </c>
      <c r="L494" s="218"/>
      <c r="M494" s="101" t="s">
        <v>60</v>
      </c>
    </row>
    <row r="495" spans="1:13" s="16" customFormat="1" ht="18" customHeight="1" x14ac:dyDescent="0.25">
      <c r="A495" s="130">
        <v>487</v>
      </c>
      <c r="B495" s="172">
        <v>10</v>
      </c>
      <c r="C495" s="173" t="s">
        <v>2377</v>
      </c>
      <c r="D495" s="174">
        <v>1705220111</v>
      </c>
      <c r="E495" s="174">
        <v>64</v>
      </c>
      <c r="F495" s="51" t="str">
        <f t="shared" si="28"/>
        <v>Trung bình</v>
      </c>
      <c r="G495" s="174">
        <v>75</v>
      </c>
      <c r="H495" s="51" t="str">
        <f t="shared" si="15"/>
        <v>Khá</v>
      </c>
      <c r="I495" s="117">
        <f t="shared" si="16"/>
        <v>69.5</v>
      </c>
      <c r="J495" s="51" t="str">
        <f t="shared" si="17"/>
        <v>Khá</v>
      </c>
      <c r="K495" s="101" t="s">
        <v>72</v>
      </c>
      <c r="L495" s="218"/>
      <c r="M495" s="101" t="s">
        <v>60</v>
      </c>
    </row>
    <row r="496" spans="1:13" s="16" customFormat="1" ht="18" customHeight="1" x14ac:dyDescent="0.25">
      <c r="A496" s="130">
        <v>488</v>
      </c>
      <c r="B496" s="172">
        <v>11</v>
      </c>
      <c r="C496" s="173" t="s">
        <v>2044</v>
      </c>
      <c r="D496" s="174">
        <v>1705220154</v>
      </c>
      <c r="E496" s="174">
        <v>64</v>
      </c>
      <c r="F496" s="51" t="str">
        <f t="shared" si="28"/>
        <v>Trung bình</v>
      </c>
      <c r="G496" s="174">
        <v>75</v>
      </c>
      <c r="H496" s="51" t="str">
        <f t="shared" si="15"/>
        <v>Khá</v>
      </c>
      <c r="I496" s="117">
        <f t="shared" si="16"/>
        <v>69.5</v>
      </c>
      <c r="J496" s="51" t="str">
        <f t="shared" si="17"/>
        <v>Khá</v>
      </c>
      <c r="K496" s="101" t="s">
        <v>72</v>
      </c>
      <c r="L496" s="218"/>
      <c r="M496" s="101" t="s">
        <v>60</v>
      </c>
    </row>
    <row r="497" spans="1:13" s="16" customFormat="1" ht="18" customHeight="1" x14ac:dyDescent="0.25">
      <c r="A497" s="130">
        <v>489</v>
      </c>
      <c r="B497" s="172">
        <v>12</v>
      </c>
      <c r="C497" s="173" t="s">
        <v>2378</v>
      </c>
      <c r="D497" s="174">
        <v>1705220905</v>
      </c>
      <c r="E497" s="174">
        <v>65</v>
      </c>
      <c r="F497" s="51" t="str">
        <f t="shared" si="28"/>
        <v>Khá</v>
      </c>
      <c r="G497" s="174">
        <v>75</v>
      </c>
      <c r="H497" s="51" t="str">
        <f t="shared" si="15"/>
        <v>Khá</v>
      </c>
      <c r="I497" s="117">
        <f t="shared" si="16"/>
        <v>70</v>
      </c>
      <c r="J497" s="51" t="str">
        <f t="shared" si="17"/>
        <v>Khá</v>
      </c>
      <c r="K497" s="101" t="s">
        <v>72</v>
      </c>
      <c r="L497" s="218"/>
      <c r="M497" s="101" t="s">
        <v>60</v>
      </c>
    </row>
    <row r="498" spans="1:13" s="16" customFormat="1" ht="18" customHeight="1" x14ac:dyDescent="0.25">
      <c r="A498" s="130">
        <v>490</v>
      </c>
      <c r="B498" s="172">
        <v>13</v>
      </c>
      <c r="C498" s="173" t="s">
        <v>2379</v>
      </c>
      <c r="D498" s="174">
        <v>1705220155</v>
      </c>
      <c r="E498" s="174">
        <v>64</v>
      </c>
      <c r="F498" s="51" t="str">
        <f t="shared" si="28"/>
        <v>Trung bình</v>
      </c>
      <c r="G498" s="174">
        <v>82</v>
      </c>
      <c r="H498" s="51" t="str">
        <f t="shared" si="15"/>
        <v>Tốt</v>
      </c>
      <c r="I498" s="117">
        <f t="shared" si="16"/>
        <v>73</v>
      </c>
      <c r="J498" s="51" t="str">
        <f t="shared" si="17"/>
        <v>Khá</v>
      </c>
      <c r="K498" s="101" t="s">
        <v>72</v>
      </c>
      <c r="L498" s="218"/>
      <c r="M498" s="101" t="s">
        <v>60</v>
      </c>
    </row>
    <row r="499" spans="1:13" s="16" customFormat="1" ht="18" customHeight="1" x14ac:dyDescent="0.25">
      <c r="A499" s="130">
        <v>491</v>
      </c>
      <c r="B499" s="172">
        <v>14</v>
      </c>
      <c r="C499" s="173" t="s">
        <v>2380</v>
      </c>
      <c r="D499" s="174">
        <v>1705220129</v>
      </c>
      <c r="E499" s="174">
        <v>64</v>
      </c>
      <c r="F499" s="51" t="str">
        <f t="shared" si="28"/>
        <v>Trung bình</v>
      </c>
      <c r="G499" s="174">
        <v>82</v>
      </c>
      <c r="H499" s="51" t="str">
        <f t="shared" si="15"/>
        <v>Tốt</v>
      </c>
      <c r="I499" s="117">
        <f t="shared" si="16"/>
        <v>73</v>
      </c>
      <c r="J499" s="51" t="str">
        <f t="shared" si="17"/>
        <v>Khá</v>
      </c>
      <c r="K499" s="101" t="s">
        <v>72</v>
      </c>
      <c r="L499" s="218"/>
      <c r="M499" s="101" t="s">
        <v>60</v>
      </c>
    </row>
    <row r="500" spans="1:13" s="16" customFormat="1" ht="18" customHeight="1" x14ac:dyDescent="0.25">
      <c r="A500" s="130">
        <v>492</v>
      </c>
      <c r="B500" s="172">
        <v>15</v>
      </c>
      <c r="C500" s="173" t="s">
        <v>2381</v>
      </c>
      <c r="D500" s="174">
        <v>1705220152</v>
      </c>
      <c r="E500" s="174">
        <v>85</v>
      </c>
      <c r="F500" s="51" t="str">
        <f t="shared" si="28"/>
        <v>Tốt</v>
      </c>
      <c r="G500" s="174">
        <v>75</v>
      </c>
      <c r="H500" s="51" t="str">
        <f t="shared" si="15"/>
        <v>Khá</v>
      </c>
      <c r="I500" s="117">
        <f t="shared" si="16"/>
        <v>80</v>
      </c>
      <c r="J500" s="51" t="str">
        <f t="shared" si="17"/>
        <v>Tốt</v>
      </c>
      <c r="K500" s="101" t="s">
        <v>72</v>
      </c>
      <c r="L500" s="218"/>
      <c r="M500" s="101" t="s">
        <v>60</v>
      </c>
    </row>
    <row r="501" spans="1:13" s="16" customFormat="1" ht="18" customHeight="1" x14ac:dyDescent="0.25">
      <c r="A501" s="130">
        <v>493</v>
      </c>
      <c r="B501" s="172">
        <v>16</v>
      </c>
      <c r="C501" s="173" t="s">
        <v>2382</v>
      </c>
      <c r="D501" s="174">
        <v>1705220304</v>
      </c>
      <c r="E501" s="174">
        <v>64</v>
      </c>
      <c r="F501" s="51" t="str">
        <f t="shared" si="28"/>
        <v>Trung bình</v>
      </c>
      <c r="G501" s="174">
        <v>75</v>
      </c>
      <c r="H501" s="51" t="str">
        <f t="shared" si="15"/>
        <v>Khá</v>
      </c>
      <c r="I501" s="117">
        <f t="shared" si="16"/>
        <v>69.5</v>
      </c>
      <c r="J501" s="51" t="str">
        <f t="shared" si="17"/>
        <v>Khá</v>
      </c>
      <c r="K501" s="101" t="s">
        <v>72</v>
      </c>
      <c r="L501" s="218"/>
      <c r="M501" s="101" t="s">
        <v>60</v>
      </c>
    </row>
    <row r="502" spans="1:13" s="16" customFormat="1" ht="18" customHeight="1" x14ac:dyDescent="0.25">
      <c r="A502" s="130">
        <v>494</v>
      </c>
      <c r="B502" s="172">
        <v>17</v>
      </c>
      <c r="C502" s="173" t="s">
        <v>762</v>
      </c>
      <c r="D502" s="174">
        <v>1705220599</v>
      </c>
      <c r="E502" s="174">
        <v>64</v>
      </c>
      <c r="F502" s="51" t="str">
        <f t="shared" si="28"/>
        <v>Trung bình</v>
      </c>
      <c r="G502" s="174">
        <v>75</v>
      </c>
      <c r="H502" s="51" t="str">
        <f t="shared" si="15"/>
        <v>Khá</v>
      </c>
      <c r="I502" s="117">
        <f t="shared" si="16"/>
        <v>69.5</v>
      </c>
      <c r="J502" s="51" t="str">
        <f t="shared" si="17"/>
        <v>Khá</v>
      </c>
      <c r="K502" s="101" t="s">
        <v>72</v>
      </c>
      <c r="L502" s="218"/>
      <c r="M502" s="101" t="s">
        <v>60</v>
      </c>
    </row>
    <row r="503" spans="1:13" s="16" customFormat="1" ht="18" customHeight="1" x14ac:dyDescent="0.25">
      <c r="A503" s="130">
        <v>495</v>
      </c>
      <c r="B503" s="172">
        <v>18</v>
      </c>
      <c r="C503" s="173" t="s">
        <v>2383</v>
      </c>
      <c r="D503" s="174">
        <v>1705220039</v>
      </c>
      <c r="E503" s="174">
        <v>64</v>
      </c>
      <c r="F503" s="51" t="str">
        <f t="shared" si="28"/>
        <v>Trung bình</v>
      </c>
      <c r="G503" s="174">
        <v>82</v>
      </c>
      <c r="H503" s="51" t="str">
        <f t="shared" si="15"/>
        <v>Tốt</v>
      </c>
      <c r="I503" s="117">
        <f t="shared" si="16"/>
        <v>73</v>
      </c>
      <c r="J503" s="51" t="str">
        <f t="shared" si="17"/>
        <v>Khá</v>
      </c>
      <c r="K503" s="101" t="s">
        <v>72</v>
      </c>
      <c r="L503" s="218"/>
      <c r="M503" s="101" t="s">
        <v>60</v>
      </c>
    </row>
    <row r="504" spans="1:13" s="16" customFormat="1" ht="18" customHeight="1" x14ac:dyDescent="0.25">
      <c r="A504" s="130">
        <v>496</v>
      </c>
      <c r="B504" s="172">
        <v>19</v>
      </c>
      <c r="C504" s="173" t="s">
        <v>2384</v>
      </c>
      <c r="D504" s="174">
        <v>1705220202</v>
      </c>
      <c r="E504" s="174">
        <v>64</v>
      </c>
      <c r="F504" s="51" t="str">
        <f t="shared" si="28"/>
        <v>Trung bình</v>
      </c>
      <c r="G504" s="174">
        <v>82</v>
      </c>
      <c r="H504" s="51" t="str">
        <f t="shared" si="15"/>
        <v>Tốt</v>
      </c>
      <c r="I504" s="117">
        <f t="shared" si="16"/>
        <v>73</v>
      </c>
      <c r="J504" s="51" t="str">
        <f t="shared" si="17"/>
        <v>Khá</v>
      </c>
      <c r="K504" s="101" t="s">
        <v>72</v>
      </c>
      <c r="L504" s="218"/>
      <c r="M504" s="101" t="s">
        <v>60</v>
      </c>
    </row>
    <row r="505" spans="1:13" s="16" customFormat="1" ht="18" customHeight="1" x14ac:dyDescent="0.25">
      <c r="A505" s="130">
        <v>497</v>
      </c>
      <c r="B505" s="172">
        <v>20</v>
      </c>
      <c r="C505" s="173" t="s">
        <v>2385</v>
      </c>
      <c r="D505" s="174">
        <v>1705220434</v>
      </c>
      <c r="E505" s="174">
        <v>64</v>
      </c>
      <c r="F505" s="51" t="str">
        <f t="shared" si="28"/>
        <v>Trung bình</v>
      </c>
      <c r="G505" s="174">
        <v>82</v>
      </c>
      <c r="H505" s="51" t="str">
        <f t="shared" si="15"/>
        <v>Tốt</v>
      </c>
      <c r="I505" s="117">
        <f t="shared" si="16"/>
        <v>73</v>
      </c>
      <c r="J505" s="51" t="str">
        <f t="shared" si="17"/>
        <v>Khá</v>
      </c>
      <c r="K505" s="101" t="s">
        <v>72</v>
      </c>
      <c r="L505" s="218"/>
      <c r="M505" s="101" t="s">
        <v>60</v>
      </c>
    </row>
    <row r="506" spans="1:13" s="16" customFormat="1" ht="18" customHeight="1" x14ac:dyDescent="0.25">
      <c r="A506" s="130">
        <v>498</v>
      </c>
      <c r="B506" s="172">
        <v>21</v>
      </c>
      <c r="C506" s="173" t="s">
        <v>2386</v>
      </c>
      <c r="D506" s="174">
        <v>1705220418</v>
      </c>
      <c r="E506" s="174">
        <v>64</v>
      </c>
      <c r="F506" s="51" t="str">
        <f t="shared" si="28"/>
        <v>Trung bình</v>
      </c>
      <c r="G506" s="174">
        <v>75</v>
      </c>
      <c r="H506" s="51" t="str">
        <f t="shared" si="15"/>
        <v>Khá</v>
      </c>
      <c r="I506" s="117">
        <f t="shared" si="16"/>
        <v>69.5</v>
      </c>
      <c r="J506" s="51" t="str">
        <f t="shared" si="17"/>
        <v>Khá</v>
      </c>
      <c r="K506" s="101" t="s">
        <v>72</v>
      </c>
      <c r="L506" s="218"/>
      <c r="M506" s="101" t="s">
        <v>60</v>
      </c>
    </row>
    <row r="507" spans="1:13" s="16" customFormat="1" ht="18" customHeight="1" x14ac:dyDescent="0.25">
      <c r="A507" s="130">
        <v>499</v>
      </c>
      <c r="B507" s="172">
        <v>22</v>
      </c>
      <c r="C507" s="173" t="s">
        <v>2387</v>
      </c>
      <c r="D507" s="174">
        <v>1705220288</v>
      </c>
      <c r="E507" s="174">
        <v>64</v>
      </c>
      <c r="F507" s="51" t="str">
        <f t="shared" si="28"/>
        <v>Trung bình</v>
      </c>
      <c r="G507" s="174">
        <v>75</v>
      </c>
      <c r="H507" s="51" t="str">
        <f t="shared" si="15"/>
        <v>Khá</v>
      </c>
      <c r="I507" s="117">
        <f t="shared" si="16"/>
        <v>69.5</v>
      </c>
      <c r="J507" s="51" t="str">
        <f t="shared" si="17"/>
        <v>Khá</v>
      </c>
      <c r="K507" s="101" t="s">
        <v>72</v>
      </c>
      <c r="L507" s="218"/>
      <c r="M507" s="101" t="s">
        <v>60</v>
      </c>
    </row>
    <row r="508" spans="1:13" s="16" customFormat="1" ht="18" customHeight="1" x14ac:dyDescent="0.25">
      <c r="A508" s="130">
        <v>500</v>
      </c>
      <c r="B508" s="172">
        <v>23</v>
      </c>
      <c r="C508" s="173" t="s">
        <v>2388</v>
      </c>
      <c r="D508" s="174">
        <v>1705220583</v>
      </c>
      <c r="E508" s="174">
        <v>64</v>
      </c>
      <c r="F508" s="51" t="str">
        <f t="shared" si="28"/>
        <v>Trung bình</v>
      </c>
      <c r="G508" s="174">
        <v>82</v>
      </c>
      <c r="H508" s="51" t="str">
        <f t="shared" si="15"/>
        <v>Tốt</v>
      </c>
      <c r="I508" s="117">
        <f t="shared" si="16"/>
        <v>73</v>
      </c>
      <c r="J508" s="51" t="str">
        <f t="shared" si="17"/>
        <v>Khá</v>
      </c>
      <c r="K508" s="101" t="s">
        <v>72</v>
      </c>
      <c r="L508" s="218"/>
      <c r="M508" s="101" t="s">
        <v>60</v>
      </c>
    </row>
    <row r="509" spans="1:13" s="16" customFormat="1" ht="18" customHeight="1" x14ac:dyDescent="0.25">
      <c r="A509" s="130">
        <v>501</v>
      </c>
      <c r="B509" s="172">
        <v>24</v>
      </c>
      <c r="C509" s="173" t="s">
        <v>2389</v>
      </c>
      <c r="D509" s="174">
        <v>1705220711</v>
      </c>
      <c r="E509" s="174">
        <v>64</v>
      </c>
      <c r="F509" s="51" t="str">
        <f t="shared" si="28"/>
        <v>Trung bình</v>
      </c>
      <c r="G509" s="174">
        <v>82</v>
      </c>
      <c r="H509" s="51" t="str">
        <f t="shared" si="15"/>
        <v>Tốt</v>
      </c>
      <c r="I509" s="117">
        <f t="shared" si="16"/>
        <v>73</v>
      </c>
      <c r="J509" s="51" t="str">
        <f t="shared" si="17"/>
        <v>Khá</v>
      </c>
      <c r="K509" s="101" t="s">
        <v>72</v>
      </c>
      <c r="L509" s="218"/>
      <c r="M509" s="101" t="s">
        <v>60</v>
      </c>
    </row>
    <row r="510" spans="1:13" s="16" customFormat="1" ht="18" customHeight="1" x14ac:dyDescent="0.25">
      <c r="A510" s="130">
        <v>502</v>
      </c>
      <c r="B510" s="172">
        <v>25</v>
      </c>
      <c r="C510" s="173" t="s">
        <v>2390</v>
      </c>
      <c r="D510" s="174">
        <v>1705220027</v>
      </c>
      <c r="E510" s="174">
        <v>64</v>
      </c>
      <c r="F510" s="51" t="str">
        <f t="shared" si="28"/>
        <v>Trung bình</v>
      </c>
      <c r="G510" s="174">
        <v>35</v>
      </c>
      <c r="H510" s="51" t="str">
        <f t="shared" si="15"/>
        <v>Yếu</v>
      </c>
      <c r="I510" s="117">
        <v>50</v>
      </c>
      <c r="J510" s="51" t="str">
        <f t="shared" si="17"/>
        <v>Trung bình</v>
      </c>
      <c r="K510" s="101" t="s">
        <v>72</v>
      </c>
      <c r="L510" s="218"/>
      <c r="M510" s="101" t="s">
        <v>60</v>
      </c>
    </row>
    <row r="511" spans="1:13" s="16" customFormat="1" ht="18" customHeight="1" x14ac:dyDescent="0.25">
      <c r="A511" s="130">
        <v>503</v>
      </c>
      <c r="B511" s="172">
        <v>26</v>
      </c>
      <c r="C511" s="173" t="s">
        <v>2391</v>
      </c>
      <c r="D511" s="174">
        <v>1705220156</v>
      </c>
      <c r="E511" s="174">
        <v>64</v>
      </c>
      <c r="F511" s="51" t="str">
        <f t="shared" si="28"/>
        <v>Trung bình</v>
      </c>
      <c r="G511" s="174">
        <v>75</v>
      </c>
      <c r="H511" s="51" t="str">
        <f t="shared" si="15"/>
        <v>Khá</v>
      </c>
      <c r="I511" s="117">
        <f t="shared" si="16"/>
        <v>69.5</v>
      </c>
      <c r="J511" s="51" t="str">
        <f t="shared" si="17"/>
        <v>Khá</v>
      </c>
      <c r="K511" s="101" t="s">
        <v>72</v>
      </c>
      <c r="L511" s="218"/>
      <c r="M511" s="101" t="s">
        <v>60</v>
      </c>
    </row>
    <row r="512" spans="1:13" s="16" customFormat="1" ht="18" customHeight="1" x14ac:dyDescent="0.25">
      <c r="A512" s="130">
        <v>504</v>
      </c>
      <c r="B512" s="172">
        <v>27</v>
      </c>
      <c r="C512" s="173" t="s">
        <v>763</v>
      </c>
      <c r="D512" s="174">
        <v>1705220586</v>
      </c>
      <c r="E512" s="174">
        <v>64</v>
      </c>
      <c r="F512" s="51" t="str">
        <f t="shared" si="28"/>
        <v>Trung bình</v>
      </c>
      <c r="G512" s="174">
        <v>82</v>
      </c>
      <c r="H512" s="51" t="str">
        <f t="shared" si="15"/>
        <v>Tốt</v>
      </c>
      <c r="I512" s="117">
        <f t="shared" si="16"/>
        <v>73</v>
      </c>
      <c r="J512" s="51" t="str">
        <f t="shared" si="17"/>
        <v>Khá</v>
      </c>
      <c r="K512" s="101" t="s">
        <v>72</v>
      </c>
      <c r="L512" s="218"/>
      <c r="M512" s="101" t="s">
        <v>60</v>
      </c>
    </row>
    <row r="513" spans="1:13" s="16" customFormat="1" ht="18" customHeight="1" x14ac:dyDescent="0.25">
      <c r="A513" s="130">
        <v>505</v>
      </c>
      <c r="B513" s="172">
        <v>28</v>
      </c>
      <c r="C513" s="173" t="s">
        <v>2392</v>
      </c>
      <c r="D513" s="174">
        <v>1705220309</v>
      </c>
      <c r="E513" s="174">
        <v>64</v>
      </c>
      <c r="F513" s="51" t="str">
        <f t="shared" si="28"/>
        <v>Trung bình</v>
      </c>
      <c r="G513" s="174">
        <v>75</v>
      </c>
      <c r="H513" s="51" t="str">
        <f t="shared" si="15"/>
        <v>Khá</v>
      </c>
      <c r="I513" s="117">
        <f t="shared" si="16"/>
        <v>69.5</v>
      </c>
      <c r="J513" s="51" t="str">
        <f t="shared" si="17"/>
        <v>Khá</v>
      </c>
      <c r="K513" s="101" t="s">
        <v>72</v>
      </c>
      <c r="L513" s="218"/>
      <c r="M513" s="101" t="s">
        <v>60</v>
      </c>
    </row>
    <row r="514" spans="1:13" s="16" customFormat="1" ht="18" customHeight="1" x14ac:dyDescent="0.25">
      <c r="A514" s="130">
        <v>506</v>
      </c>
      <c r="B514" s="172">
        <v>29</v>
      </c>
      <c r="C514" s="173" t="s">
        <v>2393</v>
      </c>
      <c r="D514" s="174">
        <v>1705220257</v>
      </c>
      <c r="E514" s="174">
        <v>85</v>
      </c>
      <c r="F514" s="51" t="str">
        <f t="shared" si="28"/>
        <v>Tốt</v>
      </c>
      <c r="G514" s="174">
        <v>82</v>
      </c>
      <c r="H514" s="51" t="str">
        <f t="shared" si="15"/>
        <v>Tốt</v>
      </c>
      <c r="I514" s="117">
        <f t="shared" si="16"/>
        <v>83.5</v>
      </c>
      <c r="J514" s="51" t="str">
        <f t="shared" si="17"/>
        <v>Tốt</v>
      </c>
      <c r="K514" s="101" t="s">
        <v>72</v>
      </c>
      <c r="L514" s="218"/>
      <c r="M514" s="101" t="s">
        <v>60</v>
      </c>
    </row>
    <row r="515" spans="1:13" s="16" customFormat="1" ht="18" customHeight="1" x14ac:dyDescent="0.25">
      <c r="A515" s="130">
        <v>507</v>
      </c>
      <c r="B515" s="172">
        <v>30</v>
      </c>
      <c r="C515" s="173" t="s">
        <v>2394</v>
      </c>
      <c r="D515" s="174">
        <v>1705221152</v>
      </c>
      <c r="E515" s="174">
        <v>64</v>
      </c>
      <c r="F515" s="51" t="str">
        <f t="shared" si="28"/>
        <v>Trung bình</v>
      </c>
      <c r="G515" s="174">
        <v>35</v>
      </c>
      <c r="H515" s="51" t="str">
        <f t="shared" si="15"/>
        <v>Yếu</v>
      </c>
      <c r="I515" s="117">
        <v>50</v>
      </c>
      <c r="J515" s="51" t="str">
        <f t="shared" si="17"/>
        <v>Trung bình</v>
      </c>
      <c r="K515" s="101" t="s">
        <v>72</v>
      </c>
      <c r="L515" s="218"/>
      <c r="M515" s="101" t="s">
        <v>60</v>
      </c>
    </row>
    <row r="516" spans="1:13" s="16" customFormat="1" ht="18" customHeight="1" x14ac:dyDescent="0.25">
      <c r="A516" s="130">
        <v>508</v>
      </c>
      <c r="B516" s="172">
        <v>31</v>
      </c>
      <c r="C516" s="173" t="s">
        <v>2395</v>
      </c>
      <c r="D516" s="174">
        <v>1705220497</v>
      </c>
      <c r="E516" s="174">
        <v>85</v>
      </c>
      <c r="F516" s="51" t="str">
        <f t="shared" si="28"/>
        <v>Tốt</v>
      </c>
      <c r="G516" s="174">
        <v>82</v>
      </c>
      <c r="H516" s="51" t="str">
        <f t="shared" si="15"/>
        <v>Tốt</v>
      </c>
      <c r="I516" s="117">
        <f t="shared" si="16"/>
        <v>83.5</v>
      </c>
      <c r="J516" s="51" t="str">
        <f t="shared" si="17"/>
        <v>Tốt</v>
      </c>
      <c r="K516" s="101" t="s">
        <v>72</v>
      </c>
      <c r="L516" s="218"/>
      <c r="M516" s="101" t="s">
        <v>60</v>
      </c>
    </row>
    <row r="517" spans="1:13" s="16" customFormat="1" ht="18" customHeight="1" x14ac:dyDescent="0.25">
      <c r="A517" s="130">
        <v>509</v>
      </c>
      <c r="B517" s="172">
        <v>32</v>
      </c>
      <c r="C517" s="173" t="s">
        <v>2396</v>
      </c>
      <c r="D517" s="174">
        <v>1705220582</v>
      </c>
      <c r="E517" s="174">
        <v>64</v>
      </c>
      <c r="F517" s="51" t="str">
        <f t="shared" si="28"/>
        <v>Trung bình</v>
      </c>
      <c r="G517" s="174">
        <v>82</v>
      </c>
      <c r="H517" s="51" t="str">
        <f t="shared" si="15"/>
        <v>Tốt</v>
      </c>
      <c r="I517" s="117">
        <f t="shared" si="16"/>
        <v>73</v>
      </c>
      <c r="J517" s="51" t="str">
        <f t="shared" si="17"/>
        <v>Khá</v>
      </c>
      <c r="K517" s="101" t="s">
        <v>72</v>
      </c>
      <c r="L517" s="218"/>
      <c r="M517" s="101" t="s">
        <v>60</v>
      </c>
    </row>
    <row r="518" spans="1:13" s="16" customFormat="1" ht="18" customHeight="1" x14ac:dyDescent="0.25">
      <c r="A518" s="130">
        <v>510</v>
      </c>
      <c r="B518" s="172">
        <v>33</v>
      </c>
      <c r="C518" s="173" t="s">
        <v>1281</v>
      </c>
      <c r="D518" s="174">
        <v>1705220600</v>
      </c>
      <c r="E518" s="174">
        <v>64</v>
      </c>
      <c r="F518" s="51" t="str">
        <f t="shared" si="28"/>
        <v>Trung bình</v>
      </c>
      <c r="G518" s="174">
        <v>75</v>
      </c>
      <c r="H518" s="51" t="str">
        <f t="shared" si="15"/>
        <v>Khá</v>
      </c>
      <c r="I518" s="117">
        <f t="shared" si="16"/>
        <v>69.5</v>
      </c>
      <c r="J518" s="51" t="str">
        <f t="shared" si="17"/>
        <v>Khá</v>
      </c>
      <c r="K518" s="101" t="s">
        <v>72</v>
      </c>
      <c r="L518" s="218"/>
      <c r="M518" s="101" t="s">
        <v>60</v>
      </c>
    </row>
    <row r="519" spans="1:13" s="16" customFormat="1" ht="18" customHeight="1" x14ac:dyDescent="0.25">
      <c r="A519" s="130">
        <v>511</v>
      </c>
      <c r="B519" s="172">
        <v>34</v>
      </c>
      <c r="C519" s="173" t="s">
        <v>2397</v>
      </c>
      <c r="D519" s="174">
        <v>1705220276</v>
      </c>
      <c r="E519" s="174">
        <v>65</v>
      </c>
      <c r="F519" s="51" t="str">
        <f t="shared" si="28"/>
        <v>Khá</v>
      </c>
      <c r="G519" s="174">
        <v>75</v>
      </c>
      <c r="H519" s="51" t="str">
        <f t="shared" si="15"/>
        <v>Khá</v>
      </c>
      <c r="I519" s="117">
        <f t="shared" si="16"/>
        <v>70</v>
      </c>
      <c r="J519" s="51" t="str">
        <f t="shared" si="17"/>
        <v>Khá</v>
      </c>
      <c r="K519" s="101" t="s">
        <v>72</v>
      </c>
      <c r="L519" s="218"/>
      <c r="M519" s="101" t="s">
        <v>60</v>
      </c>
    </row>
    <row r="520" spans="1:13" s="16" customFormat="1" ht="18" customHeight="1" x14ac:dyDescent="0.25">
      <c r="A520" s="130">
        <v>512</v>
      </c>
      <c r="B520" s="172">
        <v>35</v>
      </c>
      <c r="C520" s="173" t="s">
        <v>2398</v>
      </c>
      <c r="D520" s="174">
        <v>1705220273</v>
      </c>
      <c r="E520" s="174">
        <v>85</v>
      </c>
      <c r="F520" s="51" t="str">
        <f t="shared" si="28"/>
        <v>Tốt</v>
      </c>
      <c r="G520" s="174">
        <v>75</v>
      </c>
      <c r="H520" s="51" t="str">
        <f t="shared" ref="H520:H676" si="29">IF(G520&gt;=90,"Xuất sắc",IF(AND(G520&lt;90,G520&gt;=80),"Tốt",IF(AND(G520&lt;80,G520&gt;=65),"Khá",IF(AND(G520&lt;65,G520&gt;=50),"Trung bình",IF(AND(G520&lt;50,G520&gt;=35),"Yếu",IF(AND(G520&lt;35,G520&gt;=1),"Kém",IF(AND(G520&lt;1),"Không xếp loại")))))))</f>
        <v>Khá</v>
      </c>
      <c r="I520" s="117">
        <f t="shared" ref="I520:I676" si="30">(E520+G520)/2</f>
        <v>80</v>
      </c>
      <c r="J520" s="51" t="str">
        <f t="shared" ref="J520:J676" si="31">IF(I520&gt;=90,"Xuất sắc",IF(AND(I520&lt;90,I520&gt;=80),"Tốt",IF(AND(I520&lt;80,I520&gt;=65),"Khá",IF(AND(I520&lt;65,I520&gt;=50),"Trung bình",IF(AND(I520&lt;50,I520&gt;=35),"Yếu",IF(AND(I520&lt;35,I520&gt;=1),"Kém",IF(AND(I520&lt;1),"Không xếp loại")))))))</f>
        <v>Tốt</v>
      </c>
      <c r="K520" s="101" t="s">
        <v>72</v>
      </c>
      <c r="L520" s="218"/>
      <c r="M520" s="101" t="s">
        <v>60</v>
      </c>
    </row>
    <row r="521" spans="1:13" s="16" customFormat="1" ht="18" customHeight="1" x14ac:dyDescent="0.25">
      <c r="A521" s="130">
        <v>513</v>
      </c>
      <c r="B521" s="172">
        <v>36</v>
      </c>
      <c r="C521" s="173" t="s">
        <v>2399</v>
      </c>
      <c r="D521" s="174">
        <v>1705220291</v>
      </c>
      <c r="E521" s="174">
        <v>85</v>
      </c>
      <c r="F521" s="51" t="str">
        <f t="shared" ref="F521:F584" si="32">IF(E521&gt;=90,"Xuất sắc",IF(AND(E521&lt;90,E521&gt;=80),"Tốt",IF(AND(E521&lt;80,E521&gt;=65),"Khá",IF(AND(E521&lt;65,E521&gt;=50),"Trung bình",IF(AND(E521&lt;50,E521&gt;=35),"Yếu",IF(AND(E521&lt;35,E521&gt;=1),"Kém",IF(AND(E521&lt;1),"Không xếp loại")))))))</f>
        <v>Tốt</v>
      </c>
      <c r="G521" s="174">
        <v>90</v>
      </c>
      <c r="H521" s="51" t="str">
        <f t="shared" si="29"/>
        <v>Xuất sắc</v>
      </c>
      <c r="I521" s="117">
        <f t="shared" si="30"/>
        <v>87.5</v>
      </c>
      <c r="J521" s="51" t="str">
        <f t="shared" si="31"/>
        <v>Tốt</v>
      </c>
      <c r="K521" s="101" t="s">
        <v>72</v>
      </c>
      <c r="L521" s="218"/>
      <c r="M521" s="101" t="s">
        <v>60</v>
      </c>
    </row>
    <row r="522" spans="1:13" s="16" customFormat="1" ht="18" customHeight="1" x14ac:dyDescent="0.25">
      <c r="A522" s="130">
        <v>514</v>
      </c>
      <c r="B522" s="172">
        <v>37</v>
      </c>
      <c r="C522" s="173" t="s">
        <v>2400</v>
      </c>
      <c r="D522" s="174">
        <v>1705220422</v>
      </c>
      <c r="E522" s="174">
        <v>64</v>
      </c>
      <c r="F522" s="51" t="str">
        <f t="shared" si="32"/>
        <v>Trung bình</v>
      </c>
      <c r="G522" s="174">
        <v>75</v>
      </c>
      <c r="H522" s="51" t="str">
        <f t="shared" si="29"/>
        <v>Khá</v>
      </c>
      <c r="I522" s="117">
        <f t="shared" si="30"/>
        <v>69.5</v>
      </c>
      <c r="J522" s="51" t="str">
        <f t="shared" si="31"/>
        <v>Khá</v>
      </c>
      <c r="K522" s="101" t="s">
        <v>72</v>
      </c>
      <c r="L522" s="218"/>
      <c r="M522" s="101" t="s">
        <v>60</v>
      </c>
    </row>
    <row r="523" spans="1:13" s="16" customFormat="1" ht="18" customHeight="1" x14ac:dyDescent="0.25">
      <c r="A523" s="130">
        <v>515</v>
      </c>
      <c r="B523" s="172">
        <v>38</v>
      </c>
      <c r="C523" s="173" t="s">
        <v>2401</v>
      </c>
      <c r="D523" s="174">
        <v>1705220595</v>
      </c>
      <c r="E523" s="174">
        <v>64</v>
      </c>
      <c r="F523" s="51" t="str">
        <f t="shared" si="32"/>
        <v>Trung bình</v>
      </c>
      <c r="G523" s="174">
        <v>82</v>
      </c>
      <c r="H523" s="51" t="str">
        <f t="shared" si="29"/>
        <v>Tốt</v>
      </c>
      <c r="I523" s="117">
        <f t="shared" si="30"/>
        <v>73</v>
      </c>
      <c r="J523" s="51" t="str">
        <f t="shared" si="31"/>
        <v>Khá</v>
      </c>
      <c r="K523" s="101" t="s">
        <v>72</v>
      </c>
      <c r="L523" s="218"/>
      <c r="M523" s="101" t="s">
        <v>60</v>
      </c>
    </row>
    <row r="524" spans="1:13" s="16" customFormat="1" ht="18" customHeight="1" x14ac:dyDescent="0.25">
      <c r="A524" s="130">
        <v>516</v>
      </c>
      <c r="B524" s="172">
        <v>39</v>
      </c>
      <c r="C524" s="173" t="s">
        <v>2363</v>
      </c>
      <c r="D524" s="174">
        <v>1705220591</v>
      </c>
      <c r="E524" s="174">
        <v>64</v>
      </c>
      <c r="F524" s="51" t="str">
        <f t="shared" si="32"/>
        <v>Trung bình</v>
      </c>
      <c r="G524" s="174">
        <v>82</v>
      </c>
      <c r="H524" s="51" t="str">
        <f t="shared" si="29"/>
        <v>Tốt</v>
      </c>
      <c r="I524" s="117">
        <f t="shared" si="30"/>
        <v>73</v>
      </c>
      <c r="J524" s="51" t="str">
        <f t="shared" si="31"/>
        <v>Khá</v>
      </c>
      <c r="K524" s="101" t="s">
        <v>72</v>
      </c>
      <c r="L524" s="218"/>
      <c r="M524" s="101" t="s">
        <v>60</v>
      </c>
    </row>
    <row r="525" spans="1:13" s="16" customFormat="1" ht="18" customHeight="1" x14ac:dyDescent="0.25">
      <c r="A525" s="130">
        <v>517</v>
      </c>
      <c r="B525" s="172">
        <v>40</v>
      </c>
      <c r="C525" s="173" t="s">
        <v>2402</v>
      </c>
      <c r="D525" s="174">
        <v>1705220580</v>
      </c>
      <c r="E525" s="174">
        <v>64</v>
      </c>
      <c r="F525" s="51" t="str">
        <f t="shared" si="32"/>
        <v>Trung bình</v>
      </c>
      <c r="G525" s="174">
        <v>82</v>
      </c>
      <c r="H525" s="51" t="str">
        <f t="shared" si="29"/>
        <v>Tốt</v>
      </c>
      <c r="I525" s="117">
        <f t="shared" si="30"/>
        <v>73</v>
      </c>
      <c r="J525" s="51" t="str">
        <f t="shared" si="31"/>
        <v>Khá</v>
      </c>
      <c r="K525" s="101" t="s">
        <v>72</v>
      </c>
      <c r="L525" s="218"/>
      <c r="M525" s="101" t="s">
        <v>60</v>
      </c>
    </row>
    <row r="526" spans="1:13" s="16" customFormat="1" ht="18" customHeight="1" x14ac:dyDescent="0.25">
      <c r="A526" s="130">
        <v>518</v>
      </c>
      <c r="B526" s="172">
        <v>41</v>
      </c>
      <c r="C526" s="173" t="s">
        <v>2403</v>
      </c>
      <c r="D526" s="174">
        <v>1705220405</v>
      </c>
      <c r="E526" s="174">
        <v>64</v>
      </c>
      <c r="F526" s="51" t="str">
        <f t="shared" si="32"/>
        <v>Trung bình</v>
      </c>
      <c r="G526" s="174">
        <v>75</v>
      </c>
      <c r="H526" s="51" t="str">
        <f t="shared" si="29"/>
        <v>Khá</v>
      </c>
      <c r="I526" s="117">
        <f t="shared" si="30"/>
        <v>69.5</v>
      </c>
      <c r="J526" s="51" t="str">
        <f t="shared" si="31"/>
        <v>Khá</v>
      </c>
      <c r="K526" s="101" t="s">
        <v>72</v>
      </c>
      <c r="L526" s="218"/>
      <c r="M526" s="101" t="s">
        <v>60</v>
      </c>
    </row>
    <row r="527" spans="1:13" s="16" customFormat="1" ht="18" customHeight="1" x14ac:dyDescent="0.25">
      <c r="A527" s="130">
        <v>519</v>
      </c>
      <c r="B527" s="172">
        <v>42</v>
      </c>
      <c r="C527" s="173" t="s">
        <v>2404</v>
      </c>
      <c r="D527" s="174">
        <v>1705220592</v>
      </c>
      <c r="E527" s="174">
        <v>65</v>
      </c>
      <c r="F527" s="51" t="str">
        <f t="shared" si="32"/>
        <v>Khá</v>
      </c>
      <c r="G527" s="174">
        <v>80</v>
      </c>
      <c r="H527" s="51" t="str">
        <f t="shared" si="29"/>
        <v>Tốt</v>
      </c>
      <c r="I527" s="117">
        <f t="shared" si="30"/>
        <v>72.5</v>
      </c>
      <c r="J527" s="51" t="str">
        <f t="shared" si="31"/>
        <v>Khá</v>
      </c>
      <c r="K527" s="101" t="s">
        <v>72</v>
      </c>
      <c r="L527" s="218"/>
      <c r="M527" s="101" t="s">
        <v>60</v>
      </c>
    </row>
    <row r="528" spans="1:13" s="16" customFormat="1" ht="18" customHeight="1" x14ac:dyDescent="0.25">
      <c r="A528" s="130">
        <v>520</v>
      </c>
      <c r="B528" s="172">
        <v>43</v>
      </c>
      <c r="C528" s="173" t="s">
        <v>2405</v>
      </c>
      <c r="D528" s="174">
        <v>1705220287</v>
      </c>
      <c r="E528" s="174">
        <v>85</v>
      </c>
      <c r="F528" s="51" t="str">
        <f t="shared" si="32"/>
        <v>Tốt</v>
      </c>
      <c r="G528" s="174">
        <v>82</v>
      </c>
      <c r="H528" s="51" t="str">
        <f t="shared" si="29"/>
        <v>Tốt</v>
      </c>
      <c r="I528" s="117">
        <f t="shared" si="30"/>
        <v>83.5</v>
      </c>
      <c r="J528" s="51" t="str">
        <f t="shared" si="31"/>
        <v>Tốt</v>
      </c>
      <c r="K528" s="101" t="s">
        <v>72</v>
      </c>
      <c r="L528" s="218"/>
      <c r="M528" s="101" t="s">
        <v>60</v>
      </c>
    </row>
    <row r="529" spans="1:13" s="16" customFormat="1" ht="18" customHeight="1" x14ac:dyDescent="0.25">
      <c r="A529" s="130">
        <v>521</v>
      </c>
      <c r="B529" s="172">
        <v>44</v>
      </c>
      <c r="C529" s="173" t="s">
        <v>2406</v>
      </c>
      <c r="D529" s="174">
        <v>1705220598</v>
      </c>
      <c r="E529" s="174">
        <v>64</v>
      </c>
      <c r="F529" s="51" t="str">
        <f t="shared" si="32"/>
        <v>Trung bình</v>
      </c>
      <c r="G529" s="174">
        <v>75</v>
      </c>
      <c r="H529" s="51" t="str">
        <f t="shared" si="29"/>
        <v>Khá</v>
      </c>
      <c r="I529" s="117">
        <f t="shared" si="30"/>
        <v>69.5</v>
      </c>
      <c r="J529" s="51" t="str">
        <f t="shared" si="31"/>
        <v>Khá</v>
      </c>
      <c r="K529" s="101" t="s">
        <v>72</v>
      </c>
      <c r="L529" s="218"/>
      <c r="M529" s="101" t="s">
        <v>60</v>
      </c>
    </row>
    <row r="530" spans="1:13" s="16" customFormat="1" ht="18" customHeight="1" x14ac:dyDescent="0.25">
      <c r="A530" s="130">
        <v>522</v>
      </c>
      <c r="B530" s="172">
        <v>45</v>
      </c>
      <c r="C530" s="173" t="s">
        <v>2407</v>
      </c>
      <c r="D530" s="174">
        <v>1705220413</v>
      </c>
      <c r="E530" s="174">
        <v>90</v>
      </c>
      <c r="F530" s="51" t="str">
        <f t="shared" si="32"/>
        <v>Xuất sắc</v>
      </c>
      <c r="G530" s="174">
        <v>90</v>
      </c>
      <c r="H530" s="51" t="str">
        <f t="shared" si="29"/>
        <v>Xuất sắc</v>
      </c>
      <c r="I530" s="117">
        <f t="shared" si="30"/>
        <v>90</v>
      </c>
      <c r="J530" s="51" t="str">
        <f t="shared" si="31"/>
        <v>Xuất sắc</v>
      </c>
      <c r="K530" s="101" t="s">
        <v>72</v>
      </c>
      <c r="L530" s="218"/>
      <c r="M530" s="101" t="s">
        <v>60</v>
      </c>
    </row>
    <row r="531" spans="1:13" s="16" customFormat="1" ht="18" customHeight="1" x14ac:dyDescent="0.25">
      <c r="A531" s="130">
        <v>523</v>
      </c>
      <c r="B531" s="172">
        <v>1</v>
      </c>
      <c r="C531" s="173" t="s">
        <v>2408</v>
      </c>
      <c r="D531" s="174">
        <v>1705221121</v>
      </c>
      <c r="E531" s="174">
        <v>84</v>
      </c>
      <c r="F531" s="51" t="str">
        <f t="shared" si="32"/>
        <v>Tốt</v>
      </c>
      <c r="G531" s="174">
        <v>78</v>
      </c>
      <c r="H531" s="51" t="str">
        <f t="shared" si="29"/>
        <v>Khá</v>
      </c>
      <c r="I531" s="117">
        <f t="shared" si="30"/>
        <v>81</v>
      </c>
      <c r="J531" s="51" t="str">
        <f t="shared" si="31"/>
        <v>Tốt</v>
      </c>
      <c r="K531" s="101" t="s">
        <v>160</v>
      </c>
      <c r="L531" s="218"/>
      <c r="M531" s="101" t="s">
        <v>150</v>
      </c>
    </row>
    <row r="532" spans="1:13" s="16" customFormat="1" ht="18" customHeight="1" x14ac:dyDescent="0.25">
      <c r="A532" s="130">
        <v>524</v>
      </c>
      <c r="B532" s="172">
        <v>2</v>
      </c>
      <c r="C532" s="173" t="s">
        <v>2409</v>
      </c>
      <c r="D532" s="174">
        <v>1705220093</v>
      </c>
      <c r="E532" s="174">
        <v>83</v>
      </c>
      <c r="F532" s="51" t="str">
        <f t="shared" si="32"/>
        <v>Tốt</v>
      </c>
      <c r="G532" s="174">
        <v>78</v>
      </c>
      <c r="H532" s="51" t="str">
        <f t="shared" si="29"/>
        <v>Khá</v>
      </c>
      <c r="I532" s="117">
        <f t="shared" si="30"/>
        <v>80.5</v>
      </c>
      <c r="J532" s="51" t="str">
        <f t="shared" si="31"/>
        <v>Tốt</v>
      </c>
      <c r="K532" s="101" t="s">
        <v>160</v>
      </c>
      <c r="L532" s="218"/>
      <c r="M532" s="101" t="s">
        <v>150</v>
      </c>
    </row>
    <row r="533" spans="1:13" s="16" customFormat="1" ht="18" customHeight="1" x14ac:dyDescent="0.25">
      <c r="A533" s="130">
        <v>525</v>
      </c>
      <c r="B533" s="172">
        <v>3</v>
      </c>
      <c r="C533" s="173" t="s">
        <v>2410</v>
      </c>
      <c r="D533" s="174">
        <v>1705220227</v>
      </c>
      <c r="E533" s="174">
        <v>60</v>
      </c>
      <c r="F533" s="51" t="str">
        <f t="shared" si="32"/>
        <v>Trung bình</v>
      </c>
      <c r="G533" s="174">
        <v>83</v>
      </c>
      <c r="H533" s="51" t="str">
        <f t="shared" si="29"/>
        <v>Tốt</v>
      </c>
      <c r="I533" s="117">
        <f t="shared" si="30"/>
        <v>71.5</v>
      </c>
      <c r="J533" s="51" t="str">
        <f t="shared" si="31"/>
        <v>Khá</v>
      </c>
      <c r="K533" s="101" t="s">
        <v>160</v>
      </c>
      <c r="L533" s="218"/>
      <c r="M533" s="101" t="s">
        <v>150</v>
      </c>
    </row>
    <row r="534" spans="1:13" s="16" customFormat="1" ht="18" customHeight="1" x14ac:dyDescent="0.25">
      <c r="A534" s="130">
        <v>526</v>
      </c>
      <c r="B534" s="172">
        <v>4</v>
      </c>
      <c r="C534" s="173" t="s">
        <v>1533</v>
      </c>
      <c r="D534" s="174">
        <v>1705220168</v>
      </c>
      <c r="E534" s="174">
        <v>90</v>
      </c>
      <c r="F534" s="51" t="str">
        <f t="shared" si="32"/>
        <v>Xuất sắc</v>
      </c>
      <c r="G534" s="174">
        <v>86</v>
      </c>
      <c r="H534" s="51" t="str">
        <f t="shared" si="29"/>
        <v>Tốt</v>
      </c>
      <c r="I534" s="117">
        <f t="shared" si="30"/>
        <v>88</v>
      </c>
      <c r="J534" s="51" t="str">
        <f t="shared" si="31"/>
        <v>Tốt</v>
      </c>
      <c r="K534" s="101" t="s">
        <v>160</v>
      </c>
      <c r="L534" s="218"/>
      <c r="M534" s="101" t="s">
        <v>150</v>
      </c>
    </row>
    <row r="535" spans="1:13" s="16" customFormat="1" ht="18" customHeight="1" x14ac:dyDescent="0.25">
      <c r="A535" s="130">
        <v>527</v>
      </c>
      <c r="B535" s="172">
        <v>5</v>
      </c>
      <c r="C535" s="173" t="s">
        <v>2411</v>
      </c>
      <c r="D535" s="174">
        <v>1705221198</v>
      </c>
      <c r="E535" s="174">
        <v>85</v>
      </c>
      <c r="F535" s="51" t="str">
        <f t="shared" si="32"/>
        <v>Tốt</v>
      </c>
      <c r="G535" s="174">
        <v>82</v>
      </c>
      <c r="H535" s="51" t="str">
        <f t="shared" si="29"/>
        <v>Tốt</v>
      </c>
      <c r="I535" s="117">
        <f t="shared" si="30"/>
        <v>83.5</v>
      </c>
      <c r="J535" s="51" t="str">
        <f t="shared" si="31"/>
        <v>Tốt</v>
      </c>
      <c r="K535" s="101" t="s">
        <v>160</v>
      </c>
      <c r="L535" s="218"/>
      <c r="M535" s="101" t="s">
        <v>150</v>
      </c>
    </row>
    <row r="536" spans="1:13" s="16" customFormat="1" ht="18" customHeight="1" x14ac:dyDescent="0.25">
      <c r="A536" s="130">
        <v>528</v>
      </c>
      <c r="B536" s="172">
        <v>6</v>
      </c>
      <c r="C536" s="173" t="s">
        <v>2412</v>
      </c>
      <c r="D536" s="174">
        <v>1705220390</v>
      </c>
      <c r="E536" s="174">
        <v>86</v>
      </c>
      <c r="F536" s="51" t="str">
        <f t="shared" si="32"/>
        <v>Tốt</v>
      </c>
      <c r="G536" s="174">
        <v>86</v>
      </c>
      <c r="H536" s="51" t="str">
        <f t="shared" si="29"/>
        <v>Tốt</v>
      </c>
      <c r="I536" s="117">
        <f t="shared" si="30"/>
        <v>86</v>
      </c>
      <c r="J536" s="51" t="str">
        <f t="shared" si="31"/>
        <v>Tốt</v>
      </c>
      <c r="K536" s="101" t="s">
        <v>160</v>
      </c>
      <c r="L536" s="218"/>
      <c r="M536" s="101" t="s">
        <v>150</v>
      </c>
    </row>
    <row r="537" spans="1:13" s="16" customFormat="1" ht="18" customHeight="1" x14ac:dyDescent="0.25">
      <c r="A537" s="130">
        <v>529</v>
      </c>
      <c r="B537" s="172">
        <v>7</v>
      </c>
      <c r="C537" s="173" t="s">
        <v>2413</v>
      </c>
      <c r="D537" s="174">
        <v>1705221097</v>
      </c>
      <c r="E537" s="174">
        <v>81</v>
      </c>
      <c r="F537" s="51" t="str">
        <f t="shared" si="32"/>
        <v>Tốt</v>
      </c>
      <c r="G537" s="174">
        <v>78</v>
      </c>
      <c r="H537" s="51" t="str">
        <f t="shared" si="29"/>
        <v>Khá</v>
      </c>
      <c r="I537" s="117">
        <v>80</v>
      </c>
      <c r="J537" s="51" t="str">
        <f t="shared" si="31"/>
        <v>Tốt</v>
      </c>
      <c r="K537" s="101" t="s">
        <v>160</v>
      </c>
      <c r="L537" s="218"/>
      <c r="M537" s="101" t="s">
        <v>150</v>
      </c>
    </row>
    <row r="538" spans="1:13" s="16" customFormat="1" ht="18" customHeight="1" x14ac:dyDescent="0.25">
      <c r="A538" s="130">
        <v>530</v>
      </c>
      <c r="B538" s="172">
        <v>8</v>
      </c>
      <c r="C538" s="173" t="s">
        <v>1904</v>
      </c>
      <c r="D538" s="174">
        <v>1705220368</v>
      </c>
      <c r="E538" s="174">
        <v>83</v>
      </c>
      <c r="F538" s="51" t="str">
        <f t="shared" si="32"/>
        <v>Tốt</v>
      </c>
      <c r="G538" s="174">
        <v>83</v>
      </c>
      <c r="H538" s="51" t="str">
        <f t="shared" si="29"/>
        <v>Tốt</v>
      </c>
      <c r="I538" s="117">
        <f t="shared" si="30"/>
        <v>83</v>
      </c>
      <c r="J538" s="51" t="str">
        <f t="shared" si="31"/>
        <v>Tốt</v>
      </c>
      <c r="K538" s="101" t="s">
        <v>160</v>
      </c>
      <c r="L538" s="218"/>
      <c r="M538" s="101" t="s">
        <v>150</v>
      </c>
    </row>
    <row r="539" spans="1:13" s="16" customFormat="1" ht="18" customHeight="1" x14ac:dyDescent="0.25">
      <c r="A539" s="130">
        <v>531</v>
      </c>
      <c r="B539" s="172">
        <v>9</v>
      </c>
      <c r="C539" s="173" t="s">
        <v>2414</v>
      </c>
      <c r="D539" s="174">
        <v>1705220153</v>
      </c>
      <c r="E539" s="174">
        <v>95</v>
      </c>
      <c r="F539" s="51" t="str">
        <f t="shared" si="32"/>
        <v>Xuất sắc</v>
      </c>
      <c r="G539" s="174">
        <v>94</v>
      </c>
      <c r="H539" s="51" t="str">
        <f t="shared" si="29"/>
        <v>Xuất sắc</v>
      </c>
      <c r="I539" s="117">
        <f t="shared" si="30"/>
        <v>94.5</v>
      </c>
      <c r="J539" s="51" t="str">
        <f t="shared" si="31"/>
        <v>Xuất sắc</v>
      </c>
      <c r="K539" s="101" t="s">
        <v>160</v>
      </c>
      <c r="L539" s="218"/>
      <c r="M539" s="101" t="s">
        <v>150</v>
      </c>
    </row>
    <row r="540" spans="1:13" s="16" customFormat="1" ht="18" customHeight="1" x14ac:dyDescent="0.25">
      <c r="A540" s="130">
        <v>532</v>
      </c>
      <c r="B540" s="172">
        <v>10</v>
      </c>
      <c r="C540" s="173" t="s">
        <v>2415</v>
      </c>
      <c r="D540" s="174">
        <v>1705220261</v>
      </c>
      <c r="E540" s="174">
        <v>80</v>
      </c>
      <c r="F540" s="51" t="str">
        <f t="shared" si="32"/>
        <v>Tốt</v>
      </c>
      <c r="G540" s="174">
        <v>87</v>
      </c>
      <c r="H540" s="51" t="str">
        <f t="shared" si="29"/>
        <v>Tốt</v>
      </c>
      <c r="I540" s="117">
        <f t="shared" si="30"/>
        <v>83.5</v>
      </c>
      <c r="J540" s="51" t="str">
        <f t="shared" si="31"/>
        <v>Tốt</v>
      </c>
      <c r="K540" s="101" t="s">
        <v>160</v>
      </c>
      <c r="L540" s="218"/>
      <c r="M540" s="101" t="s">
        <v>150</v>
      </c>
    </row>
    <row r="541" spans="1:13" s="16" customFormat="1" ht="18" customHeight="1" x14ac:dyDescent="0.25">
      <c r="A541" s="130">
        <v>533</v>
      </c>
      <c r="B541" s="172">
        <v>11</v>
      </c>
      <c r="C541" s="173" t="s">
        <v>2416</v>
      </c>
      <c r="D541" s="174">
        <v>1705220373</v>
      </c>
      <c r="E541" s="174">
        <v>78</v>
      </c>
      <c r="F541" s="51" t="str">
        <f t="shared" si="32"/>
        <v>Khá</v>
      </c>
      <c r="G541" s="174">
        <v>60</v>
      </c>
      <c r="H541" s="51" t="str">
        <f t="shared" si="29"/>
        <v>Trung bình</v>
      </c>
      <c r="I541" s="117">
        <f t="shared" si="30"/>
        <v>69</v>
      </c>
      <c r="J541" s="51" t="str">
        <f t="shared" si="31"/>
        <v>Khá</v>
      </c>
      <c r="K541" s="101" t="s">
        <v>160</v>
      </c>
      <c r="L541" s="218"/>
      <c r="M541" s="101" t="s">
        <v>150</v>
      </c>
    </row>
    <row r="542" spans="1:13" s="16" customFormat="1" ht="18" customHeight="1" x14ac:dyDescent="0.25">
      <c r="A542" s="130">
        <v>534</v>
      </c>
      <c r="B542" s="172">
        <v>12</v>
      </c>
      <c r="C542" s="173" t="s">
        <v>2417</v>
      </c>
      <c r="D542" s="174">
        <v>1705220382</v>
      </c>
      <c r="E542" s="174">
        <v>90</v>
      </c>
      <c r="F542" s="51" t="str">
        <f t="shared" si="32"/>
        <v>Xuất sắc</v>
      </c>
      <c r="G542" s="174">
        <v>82</v>
      </c>
      <c r="H542" s="51" t="str">
        <f t="shared" si="29"/>
        <v>Tốt</v>
      </c>
      <c r="I542" s="117">
        <f t="shared" si="30"/>
        <v>86</v>
      </c>
      <c r="J542" s="51" t="str">
        <f t="shared" si="31"/>
        <v>Tốt</v>
      </c>
      <c r="K542" s="101" t="s">
        <v>160</v>
      </c>
      <c r="L542" s="218"/>
      <c r="M542" s="101" t="s">
        <v>150</v>
      </c>
    </row>
    <row r="543" spans="1:13" s="16" customFormat="1" ht="18" customHeight="1" x14ac:dyDescent="0.25">
      <c r="A543" s="130">
        <v>535</v>
      </c>
      <c r="B543" s="172">
        <v>13</v>
      </c>
      <c r="C543" s="173" t="s">
        <v>2418</v>
      </c>
      <c r="D543" s="174">
        <v>1705220363</v>
      </c>
      <c r="E543" s="174">
        <v>84</v>
      </c>
      <c r="F543" s="51" t="str">
        <f t="shared" si="32"/>
        <v>Tốt</v>
      </c>
      <c r="G543" s="174">
        <v>60</v>
      </c>
      <c r="H543" s="51" t="str">
        <f t="shared" si="29"/>
        <v>Trung bình</v>
      </c>
      <c r="I543" s="117">
        <f t="shared" si="30"/>
        <v>72</v>
      </c>
      <c r="J543" s="51" t="str">
        <f t="shared" si="31"/>
        <v>Khá</v>
      </c>
      <c r="K543" s="101" t="s">
        <v>160</v>
      </c>
      <c r="L543" s="218"/>
      <c r="M543" s="101" t="s">
        <v>150</v>
      </c>
    </row>
    <row r="544" spans="1:13" s="16" customFormat="1" ht="18" customHeight="1" x14ac:dyDescent="0.25">
      <c r="A544" s="130">
        <v>536</v>
      </c>
      <c r="B544" s="172">
        <v>14</v>
      </c>
      <c r="C544" s="173" t="s">
        <v>2419</v>
      </c>
      <c r="D544" s="174">
        <v>1705220337</v>
      </c>
      <c r="E544" s="174">
        <v>83</v>
      </c>
      <c r="F544" s="51" t="str">
        <f t="shared" si="32"/>
        <v>Tốt</v>
      </c>
      <c r="G544" s="174">
        <v>60</v>
      </c>
      <c r="H544" s="51" t="str">
        <f t="shared" si="29"/>
        <v>Trung bình</v>
      </c>
      <c r="I544" s="117">
        <f t="shared" si="30"/>
        <v>71.5</v>
      </c>
      <c r="J544" s="51" t="str">
        <f t="shared" si="31"/>
        <v>Khá</v>
      </c>
      <c r="K544" s="101" t="s">
        <v>160</v>
      </c>
      <c r="L544" s="218"/>
      <c r="M544" s="101" t="s">
        <v>150</v>
      </c>
    </row>
    <row r="545" spans="1:13" s="16" customFormat="1" ht="18" customHeight="1" x14ac:dyDescent="0.25">
      <c r="A545" s="130">
        <v>537</v>
      </c>
      <c r="B545" s="172">
        <v>15</v>
      </c>
      <c r="C545" s="173" t="s">
        <v>2420</v>
      </c>
      <c r="D545" s="174">
        <v>1705220383</v>
      </c>
      <c r="E545" s="174">
        <v>90</v>
      </c>
      <c r="F545" s="51" t="str">
        <f t="shared" si="32"/>
        <v>Xuất sắc</v>
      </c>
      <c r="G545" s="174">
        <v>90</v>
      </c>
      <c r="H545" s="51" t="str">
        <f t="shared" si="29"/>
        <v>Xuất sắc</v>
      </c>
      <c r="I545" s="117">
        <f t="shared" si="30"/>
        <v>90</v>
      </c>
      <c r="J545" s="51" t="str">
        <f t="shared" si="31"/>
        <v>Xuất sắc</v>
      </c>
      <c r="K545" s="101" t="s">
        <v>160</v>
      </c>
      <c r="L545" s="218"/>
      <c r="M545" s="101" t="s">
        <v>150</v>
      </c>
    </row>
    <row r="546" spans="1:13" s="16" customFormat="1" ht="18" customHeight="1" x14ac:dyDescent="0.25">
      <c r="A546" s="130">
        <v>538</v>
      </c>
      <c r="B546" s="172">
        <v>16</v>
      </c>
      <c r="C546" s="173" t="s">
        <v>125</v>
      </c>
      <c r="D546" s="174">
        <v>1705220232</v>
      </c>
      <c r="E546" s="174">
        <v>50</v>
      </c>
      <c r="F546" s="51" t="str">
        <f t="shared" si="32"/>
        <v>Trung bình</v>
      </c>
      <c r="G546" s="174">
        <v>78</v>
      </c>
      <c r="H546" s="51" t="str">
        <f t="shared" si="29"/>
        <v>Khá</v>
      </c>
      <c r="I546" s="117">
        <f t="shared" si="30"/>
        <v>64</v>
      </c>
      <c r="J546" s="51" t="str">
        <f t="shared" si="31"/>
        <v>Trung bình</v>
      </c>
      <c r="K546" s="101" t="s">
        <v>160</v>
      </c>
      <c r="L546" s="218"/>
      <c r="M546" s="101" t="s">
        <v>150</v>
      </c>
    </row>
    <row r="547" spans="1:13" s="16" customFormat="1" ht="18" customHeight="1" x14ac:dyDescent="0.25">
      <c r="A547" s="130">
        <v>539</v>
      </c>
      <c r="B547" s="172">
        <v>17</v>
      </c>
      <c r="C547" s="173" t="s">
        <v>2421</v>
      </c>
      <c r="D547" s="174">
        <v>1705220334</v>
      </c>
      <c r="E547" s="174">
        <v>83</v>
      </c>
      <c r="F547" s="51" t="str">
        <f t="shared" si="32"/>
        <v>Tốt</v>
      </c>
      <c r="G547" s="174">
        <v>60</v>
      </c>
      <c r="H547" s="51" t="str">
        <f t="shared" si="29"/>
        <v>Trung bình</v>
      </c>
      <c r="I547" s="117">
        <f t="shared" si="30"/>
        <v>71.5</v>
      </c>
      <c r="J547" s="51" t="str">
        <f t="shared" si="31"/>
        <v>Khá</v>
      </c>
      <c r="K547" s="101" t="s">
        <v>160</v>
      </c>
      <c r="L547" s="218"/>
      <c r="M547" s="101" t="s">
        <v>150</v>
      </c>
    </row>
    <row r="548" spans="1:13" s="16" customFormat="1" ht="18" customHeight="1" x14ac:dyDescent="0.25">
      <c r="A548" s="130">
        <v>540</v>
      </c>
      <c r="B548" s="172">
        <v>18</v>
      </c>
      <c r="C548" s="173" t="s">
        <v>2228</v>
      </c>
      <c r="D548" s="174">
        <v>1705220218</v>
      </c>
      <c r="E548" s="174">
        <v>80</v>
      </c>
      <c r="F548" s="51" t="str">
        <f t="shared" si="32"/>
        <v>Tốt</v>
      </c>
      <c r="G548" s="174">
        <v>78</v>
      </c>
      <c r="H548" s="51" t="str">
        <f t="shared" si="29"/>
        <v>Khá</v>
      </c>
      <c r="I548" s="117">
        <f t="shared" si="30"/>
        <v>79</v>
      </c>
      <c r="J548" s="51" t="str">
        <f t="shared" si="31"/>
        <v>Khá</v>
      </c>
      <c r="K548" s="101" t="s">
        <v>160</v>
      </c>
      <c r="L548" s="218"/>
      <c r="M548" s="101" t="s">
        <v>150</v>
      </c>
    </row>
    <row r="549" spans="1:13" s="16" customFormat="1" ht="18" customHeight="1" x14ac:dyDescent="0.25">
      <c r="A549" s="130">
        <v>541</v>
      </c>
      <c r="B549" s="172">
        <v>19</v>
      </c>
      <c r="C549" s="173" t="s">
        <v>2422</v>
      </c>
      <c r="D549" s="174">
        <v>1705221038</v>
      </c>
      <c r="E549" s="174">
        <v>84</v>
      </c>
      <c r="F549" s="51" t="str">
        <f t="shared" si="32"/>
        <v>Tốt</v>
      </c>
      <c r="G549" s="174">
        <v>78</v>
      </c>
      <c r="H549" s="51" t="str">
        <f t="shared" si="29"/>
        <v>Khá</v>
      </c>
      <c r="I549" s="117">
        <f t="shared" si="30"/>
        <v>81</v>
      </c>
      <c r="J549" s="51" t="str">
        <f t="shared" si="31"/>
        <v>Tốt</v>
      </c>
      <c r="K549" s="101" t="s">
        <v>160</v>
      </c>
      <c r="L549" s="218"/>
      <c r="M549" s="101" t="s">
        <v>150</v>
      </c>
    </row>
    <row r="550" spans="1:13" s="16" customFormat="1" ht="18" customHeight="1" x14ac:dyDescent="0.25">
      <c r="A550" s="130">
        <v>542</v>
      </c>
      <c r="B550" s="172">
        <v>20</v>
      </c>
      <c r="C550" s="173" t="s">
        <v>85</v>
      </c>
      <c r="D550" s="174">
        <v>1705220339</v>
      </c>
      <c r="E550" s="174">
        <v>86</v>
      </c>
      <c r="F550" s="51" t="str">
        <f t="shared" si="32"/>
        <v>Tốt</v>
      </c>
      <c r="G550" s="174">
        <v>80</v>
      </c>
      <c r="H550" s="51" t="str">
        <f t="shared" si="29"/>
        <v>Tốt</v>
      </c>
      <c r="I550" s="117">
        <f t="shared" si="30"/>
        <v>83</v>
      </c>
      <c r="J550" s="51" t="str">
        <f t="shared" si="31"/>
        <v>Tốt</v>
      </c>
      <c r="K550" s="101" t="s">
        <v>160</v>
      </c>
      <c r="L550" s="218"/>
      <c r="M550" s="101" t="s">
        <v>150</v>
      </c>
    </row>
    <row r="551" spans="1:13" s="16" customFormat="1" ht="18" customHeight="1" x14ac:dyDescent="0.25">
      <c r="A551" s="130">
        <v>543</v>
      </c>
      <c r="B551" s="172">
        <v>21</v>
      </c>
      <c r="C551" s="173" t="s">
        <v>2423</v>
      </c>
      <c r="D551" s="174">
        <v>1705220358</v>
      </c>
      <c r="E551" s="174">
        <v>83</v>
      </c>
      <c r="F551" s="51" t="str">
        <f t="shared" si="32"/>
        <v>Tốt</v>
      </c>
      <c r="G551" s="174">
        <v>78</v>
      </c>
      <c r="H551" s="51" t="str">
        <f t="shared" si="29"/>
        <v>Khá</v>
      </c>
      <c r="I551" s="117">
        <f t="shared" si="30"/>
        <v>80.5</v>
      </c>
      <c r="J551" s="51" t="str">
        <f t="shared" si="31"/>
        <v>Tốt</v>
      </c>
      <c r="K551" s="101" t="s">
        <v>160</v>
      </c>
      <c r="L551" s="218"/>
      <c r="M551" s="101" t="s">
        <v>150</v>
      </c>
    </row>
    <row r="552" spans="1:13" s="16" customFormat="1" ht="18" customHeight="1" x14ac:dyDescent="0.25">
      <c r="A552" s="130">
        <v>544</v>
      </c>
      <c r="B552" s="172">
        <v>22</v>
      </c>
      <c r="C552" s="173" t="s">
        <v>2424</v>
      </c>
      <c r="D552" s="174">
        <v>1705220344</v>
      </c>
      <c r="E552" s="174">
        <v>82</v>
      </c>
      <c r="F552" s="51" t="str">
        <f t="shared" si="32"/>
        <v>Tốt</v>
      </c>
      <c r="G552" s="174">
        <v>85</v>
      </c>
      <c r="H552" s="51" t="str">
        <f t="shared" si="29"/>
        <v>Tốt</v>
      </c>
      <c r="I552" s="117">
        <f t="shared" si="30"/>
        <v>83.5</v>
      </c>
      <c r="J552" s="51" t="str">
        <f t="shared" si="31"/>
        <v>Tốt</v>
      </c>
      <c r="K552" s="101" t="s">
        <v>160</v>
      </c>
      <c r="L552" s="218"/>
      <c r="M552" s="101" t="s">
        <v>150</v>
      </c>
    </row>
    <row r="553" spans="1:13" s="16" customFormat="1" ht="18" customHeight="1" x14ac:dyDescent="0.25">
      <c r="A553" s="130">
        <v>545</v>
      </c>
      <c r="B553" s="172">
        <v>23</v>
      </c>
      <c r="C553" s="173" t="s">
        <v>93</v>
      </c>
      <c r="D553" s="174">
        <v>1705220335</v>
      </c>
      <c r="E553" s="174">
        <v>82</v>
      </c>
      <c r="F553" s="51" t="str">
        <f t="shared" si="32"/>
        <v>Tốt</v>
      </c>
      <c r="G553" s="174">
        <v>78</v>
      </c>
      <c r="H553" s="51" t="str">
        <f t="shared" si="29"/>
        <v>Khá</v>
      </c>
      <c r="I553" s="117">
        <f t="shared" si="30"/>
        <v>80</v>
      </c>
      <c r="J553" s="51" t="str">
        <f t="shared" si="31"/>
        <v>Tốt</v>
      </c>
      <c r="K553" s="101" t="s">
        <v>160</v>
      </c>
      <c r="L553" s="218"/>
      <c r="M553" s="101" t="s">
        <v>150</v>
      </c>
    </row>
    <row r="554" spans="1:13" s="16" customFormat="1" ht="18" customHeight="1" x14ac:dyDescent="0.25">
      <c r="A554" s="130">
        <v>546</v>
      </c>
      <c r="B554" s="172">
        <v>24</v>
      </c>
      <c r="C554" s="173" t="s">
        <v>2425</v>
      </c>
      <c r="D554" s="174">
        <v>1705220366</v>
      </c>
      <c r="E554" s="174">
        <v>86</v>
      </c>
      <c r="F554" s="51" t="str">
        <f t="shared" si="32"/>
        <v>Tốt</v>
      </c>
      <c r="G554" s="174">
        <v>82</v>
      </c>
      <c r="H554" s="51" t="str">
        <f t="shared" si="29"/>
        <v>Tốt</v>
      </c>
      <c r="I554" s="117">
        <f t="shared" si="30"/>
        <v>84</v>
      </c>
      <c r="J554" s="51" t="str">
        <f t="shared" si="31"/>
        <v>Tốt</v>
      </c>
      <c r="K554" s="101" t="s">
        <v>160</v>
      </c>
      <c r="L554" s="218"/>
      <c r="M554" s="101" t="s">
        <v>150</v>
      </c>
    </row>
    <row r="555" spans="1:13" s="16" customFormat="1" ht="18" customHeight="1" x14ac:dyDescent="0.25">
      <c r="A555" s="130">
        <v>547</v>
      </c>
      <c r="B555" s="172">
        <v>25</v>
      </c>
      <c r="C555" s="173" t="s">
        <v>2426</v>
      </c>
      <c r="D555" s="174">
        <v>1705221199</v>
      </c>
      <c r="E555" s="174">
        <v>50</v>
      </c>
      <c r="F555" s="51" t="str">
        <f t="shared" si="32"/>
        <v>Trung bình</v>
      </c>
      <c r="G555" s="174">
        <v>70</v>
      </c>
      <c r="H555" s="51" t="str">
        <f t="shared" si="29"/>
        <v>Khá</v>
      </c>
      <c r="I555" s="117">
        <f t="shared" si="30"/>
        <v>60</v>
      </c>
      <c r="J555" s="51" t="str">
        <f t="shared" si="31"/>
        <v>Trung bình</v>
      </c>
      <c r="K555" s="101" t="s">
        <v>160</v>
      </c>
      <c r="L555" s="218"/>
      <c r="M555" s="101" t="s">
        <v>150</v>
      </c>
    </row>
    <row r="556" spans="1:13" s="16" customFormat="1" ht="18" customHeight="1" x14ac:dyDescent="0.25">
      <c r="A556" s="130">
        <v>548</v>
      </c>
      <c r="B556" s="172">
        <v>26</v>
      </c>
      <c r="C556" s="173" t="s">
        <v>2427</v>
      </c>
      <c r="D556" s="174">
        <v>1705220370</v>
      </c>
      <c r="E556" s="174">
        <v>84</v>
      </c>
      <c r="F556" s="51" t="str">
        <f t="shared" si="32"/>
        <v>Tốt</v>
      </c>
      <c r="G556" s="174">
        <v>76</v>
      </c>
      <c r="H556" s="51" t="str">
        <f t="shared" si="29"/>
        <v>Khá</v>
      </c>
      <c r="I556" s="117">
        <f t="shared" si="30"/>
        <v>80</v>
      </c>
      <c r="J556" s="51" t="str">
        <f t="shared" si="31"/>
        <v>Tốt</v>
      </c>
      <c r="K556" s="101" t="s">
        <v>160</v>
      </c>
      <c r="L556" s="218"/>
      <c r="M556" s="101" t="s">
        <v>150</v>
      </c>
    </row>
    <row r="557" spans="1:13" s="16" customFormat="1" ht="18" customHeight="1" x14ac:dyDescent="0.25">
      <c r="A557" s="130">
        <v>549</v>
      </c>
      <c r="B557" s="172">
        <v>27</v>
      </c>
      <c r="C557" s="173" t="s">
        <v>2428</v>
      </c>
      <c r="D557" s="174">
        <v>1705220395</v>
      </c>
      <c r="E557" s="174">
        <v>83</v>
      </c>
      <c r="F557" s="51" t="str">
        <f t="shared" si="32"/>
        <v>Tốt</v>
      </c>
      <c r="G557" s="174">
        <v>76</v>
      </c>
      <c r="H557" s="51" t="str">
        <f t="shared" si="29"/>
        <v>Khá</v>
      </c>
      <c r="I557" s="117">
        <v>80</v>
      </c>
      <c r="J557" s="51" t="str">
        <f t="shared" si="31"/>
        <v>Tốt</v>
      </c>
      <c r="K557" s="101" t="s">
        <v>160</v>
      </c>
      <c r="L557" s="218"/>
      <c r="M557" s="101" t="s">
        <v>150</v>
      </c>
    </row>
    <row r="558" spans="1:13" s="16" customFormat="1" ht="18" customHeight="1" x14ac:dyDescent="0.25">
      <c r="A558" s="130">
        <v>550</v>
      </c>
      <c r="B558" s="172">
        <v>28</v>
      </c>
      <c r="C558" s="173" t="s">
        <v>2429</v>
      </c>
      <c r="D558" s="174">
        <v>1705220367</v>
      </c>
      <c r="E558" s="174">
        <v>86</v>
      </c>
      <c r="F558" s="51" t="str">
        <f t="shared" si="32"/>
        <v>Tốt</v>
      </c>
      <c r="G558" s="174">
        <v>77</v>
      </c>
      <c r="H558" s="51" t="str">
        <f t="shared" si="29"/>
        <v>Khá</v>
      </c>
      <c r="I558" s="117">
        <f t="shared" si="30"/>
        <v>81.5</v>
      </c>
      <c r="J558" s="51" t="str">
        <f t="shared" si="31"/>
        <v>Tốt</v>
      </c>
      <c r="K558" s="101" t="s">
        <v>160</v>
      </c>
      <c r="L558" s="218"/>
      <c r="M558" s="101" t="s">
        <v>150</v>
      </c>
    </row>
    <row r="559" spans="1:13" s="16" customFormat="1" ht="18" customHeight="1" x14ac:dyDescent="0.25">
      <c r="A559" s="130">
        <v>551</v>
      </c>
      <c r="B559" s="172">
        <v>29</v>
      </c>
      <c r="C559" s="173" t="s">
        <v>2430</v>
      </c>
      <c r="D559" s="174">
        <v>1705220343</v>
      </c>
      <c r="E559" s="174">
        <v>83</v>
      </c>
      <c r="F559" s="51" t="str">
        <f t="shared" si="32"/>
        <v>Tốt</v>
      </c>
      <c r="G559" s="174">
        <v>82</v>
      </c>
      <c r="H559" s="51" t="str">
        <f t="shared" si="29"/>
        <v>Tốt</v>
      </c>
      <c r="I559" s="117">
        <f t="shared" si="30"/>
        <v>82.5</v>
      </c>
      <c r="J559" s="51" t="str">
        <f t="shared" si="31"/>
        <v>Tốt</v>
      </c>
      <c r="K559" s="101" t="s">
        <v>160</v>
      </c>
      <c r="L559" s="218"/>
      <c r="M559" s="101" t="s">
        <v>150</v>
      </c>
    </row>
    <row r="560" spans="1:13" s="16" customFormat="1" ht="18" customHeight="1" x14ac:dyDescent="0.25">
      <c r="A560" s="130">
        <v>552</v>
      </c>
      <c r="B560" s="172">
        <v>30</v>
      </c>
      <c r="C560" s="173" t="s">
        <v>137</v>
      </c>
      <c r="D560" s="174">
        <v>1705220362</v>
      </c>
      <c r="E560" s="174">
        <v>85</v>
      </c>
      <c r="F560" s="51" t="str">
        <f t="shared" si="32"/>
        <v>Tốt</v>
      </c>
      <c r="G560" s="174">
        <v>78</v>
      </c>
      <c r="H560" s="51" t="str">
        <f t="shared" si="29"/>
        <v>Khá</v>
      </c>
      <c r="I560" s="117">
        <f t="shared" si="30"/>
        <v>81.5</v>
      </c>
      <c r="J560" s="51" t="str">
        <f t="shared" si="31"/>
        <v>Tốt</v>
      </c>
      <c r="K560" s="101" t="s">
        <v>160</v>
      </c>
      <c r="L560" s="218"/>
      <c r="M560" s="101" t="s">
        <v>150</v>
      </c>
    </row>
    <row r="561" spans="1:13" s="16" customFormat="1" ht="18" customHeight="1" x14ac:dyDescent="0.25">
      <c r="A561" s="130">
        <v>553</v>
      </c>
      <c r="B561" s="172">
        <v>31</v>
      </c>
      <c r="C561" s="173" t="s">
        <v>2431</v>
      </c>
      <c r="D561" s="174">
        <v>1705221098</v>
      </c>
      <c r="E561" s="174">
        <v>80</v>
      </c>
      <c r="F561" s="51" t="str">
        <f t="shared" si="32"/>
        <v>Tốt</v>
      </c>
      <c r="G561" s="174">
        <v>75</v>
      </c>
      <c r="H561" s="51" t="str">
        <f t="shared" si="29"/>
        <v>Khá</v>
      </c>
      <c r="I561" s="117">
        <f t="shared" si="30"/>
        <v>77.5</v>
      </c>
      <c r="J561" s="51" t="str">
        <f t="shared" si="31"/>
        <v>Khá</v>
      </c>
      <c r="K561" s="101" t="s">
        <v>160</v>
      </c>
      <c r="L561" s="218"/>
      <c r="M561" s="101" t="s">
        <v>150</v>
      </c>
    </row>
    <row r="562" spans="1:13" s="16" customFormat="1" ht="18" customHeight="1" x14ac:dyDescent="0.25">
      <c r="A562" s="130">
        <v>554</v>
      </c>
      <c r="B562" s="172">
        <v>32</v>
      </c>
      <c r="C562" s="173" t="s">
        <v>2432</v>
      </c>
      <c r="D562" s="174">
        <v>1705220389</v>
      </c>
      <c r="E562" s="174">
        <v>84</v>
      </c>
      <c r="F562" s="51" t="str">
        <f t="shared" si="32"/>
        <v>Tốt</v>
      </c>
      <c r="G562" s="174">
        <v>86</v>
      </c>
      <c r="H562" s="51" t="str">
        <f t="shared" si="29"/>
        <v>Tốt</v>
      </c>
      <c r="I562" s="117">
        <f t="shared" si="30"/>
        <v>85</v>
      </c>
      <c r="J562" s="51" t="str">
        <f t="shared" si="31"/>
        <v>Tốt</v>
      </c>
      <c r="K562" s="101" t="s">
        <v>160</v>
      </c>
      <c r="L562" s="218"/>
      <c r="M562" s="101" t="s">
        <v>150</v>
      </c>
    </row>
    <row r="563" spans="1:13" s="16" customFormat="1" ht="18" customHeight="1" x14ac:dyDescent="0.25">
      <c r="A563" s="130">
        <v>555</v>
      </c>
      <c r="B563" s="172">
        <v>33</v>
      </c>
      <c r="C563" s="173" t="s">
        <v>2433</v>
      </c>
      <c r="D563" s="174">
        <v>1705220354</v>
      </c>
      <c r="E563" s="174">
        <v>87</v>
      </c>
      <c r="F563" s="51" t="str">
        <f t="shared" si="32"/>
        <v>Tốt</v>
      </c>
      <c r="G563" s="174">
        <v>82</v>
      </c>
      <c r="H563" s="51" t="str">
        <f t="shared" si="29"/>
        <v>Tốt</v>
      </c>
      <c r="I563" s="117">
        <f t="shared" si="30"/>
        <v>84.5</v>
      </c>
      <c r="J563" s="51" t="str">
        <f t="shared" si="31"/>
        <v>Tốt</v>
      </c>
      <c r="K563" s="101" t="s">
        <v>160</v>
      </c>
      <c r="L563" s="218"/>
      <c r="M563" s="101" t="s">
        <v>150</v>
      </c>
    </row>
    <row r="564" spans="1:13" s="16" customFormat="1" ht="18" customHeight="1" x14ac:dyDescent="0.25">
      <c r="A564" s="130">
        <v>556</v>
      </c>
      <c r="B564" s="172">
        <v>34</v>
      </c>
      <c r="C564" s="173" t="s">
        <v>2434</v>
      </c>
      <c r="D564" s="174">
        <v>1705220374</v>
      </c>
      <c r="E564" s="174">
        <v>83</v>
      </c>
      <c r="F564" s="51" t="str">
        <f t="shared" si="32"/>
        <v>Tốt</v>
      </c>
      <c r="G564" s="174">
        <v>80</v>
      </c>
      <c r="H564" s="51" t="str">
        <f t="shared" si="29"/>
        <v>Tốt</v>
      </c>
      <c r="I564" s="117">
        <f t="shared" si="30"/>
        <v>81.5</v>
      </c>
      <c r="J564" s="51" t="str">
        <f t="shared" si="31"/>
        <v>Tốt</v>
      </c>
      <c r="K564" s="101" t="s">
        <v>160</v>
      </c>
      <c r="L564" s="218"/>
      <c r="M564" s="101" t="s">
        <v>150</v>
      </c>
    </row>
    <row r="565" spans="1:13" s="16" customFormat="1" ht="18" customHeight="1" x14ac:dyDescent="0.25">
      <c r="A565" s="130">
        <v>557</v>
      </c>
      <c r="B565" s="172">
        <v>35</v>
      </c>
      <c r="C565" s="173" t="s">
        <v>70</v>
      </c>
      <c r="D565" s="174">
        <v>1705220340</v>
      </c>
      <c r="E565" s="174">
        <v>85</v>
      </c>
      <c r="F565" s="51" t="str">
        <f t="shared" si="32"/>
        <v>Tốt</v>
      </c>
      <c r="G565" s="174">
        <v>82</v>
      </c>
      <c r="H565" s="51" t="str">
        <f t="shared" si="29"/>
        <v>Tốt</v>
      </c>
      <c r="I565" s="117">
        <f t="shared" si="30"/>
        <v>83.5</v>
      </c>
      <c r="J565" s="51" t="str">
        <f t="shared" si="31"/>
        <v>Tốt</v>
      </c>
      <c r="K565" s="101" t="s">
        <v>160</v>
      </c>
      <c r="L565" s="218"/>
      <c r="M565" s="101" t="s">
        <v>150</v>
      </c>
    </row>
    <row r="566" spans="1:13" s="16" customFormat="1" ht="18" customHeight="1" x14ac:dyDescent="0.25">
      <c r="A566" s="130">
        <v>558</v>
      </c>
      <c r="B566" s="172">
        <v>36</v>
      </c>
      <c r="C566" s="173" t="s">
        <v>2435</v>
      </c>
      <c r="D566" s="174">
        <v>1705220355</v>
      </c>
      <c r="E566" s="174">
        <v>70</v>
      </c>
      <c r="F566" s="51" t="str">
        <f t="shared" si="32"/>
        <v>Khá</v>
      </c>
      <c r="G566" s="174">
        <v>75</v>
      </c>
      <c r="H566" s="51" t="str">
        <f t="shared" si="29"/>
        <v>Khá</v>
      </c>
      <c r="I566" s="117">
        <f t="shared" si="30"/>
        <v>72.5</v>
      </c>
      <c r="J566" s="51" t="str">
        <f t="shared" si="31"/>
        <v>Khá</v>
      </c>
      <c r="K566" s="101" t="s">
        <v>160</v>
      </c>
      <c r="L566" s="218"/>
      <c r="M566" s="101" t="s">
        <v>150</v>
      </c>
    </row>
    <row r="567" spans="1:13" s="16" customFormat="1" ht="18" customHeight="1" x14ac:dyDescent="0.25">
      <c r="A567" s="130">
        <v>559</v>
      </c>
      <c r="B567" s="172">
        <v>37</v>
      </c>
      <c r="C567" s="173" t="s">
        <v>2436</v>
      </c>
      <c r="D567" s="174">
        <v>1705220349</v>
      </c>
      <c r="E567" s="174">
        <v>87</v>
      </c>
      <c r="F567" s="51" t="str">
        <f t="shared" si="32"/>
        <v>Tốt</v>
      </c>
      <c r="G567" s="174">
        <v>82</v>
      </c>
      <c r="H567" s="51" t="str">
        <f t="shared" si="29"/>
        <v>Tốt</v>
      </c>
      <c r="I567" s="117">
        <f t="shared" si="30"/>
        <v>84.5</v>
      </c>
      <c r="J567" s="51" t="str">
        <f t="shared" si="31"/>
        <v>Tốt</v>
      </c>
      <c r="K567" s="101" t="s">
        <v>160</v>
      </c>
      <c r="L567" s="218"/>
      <c r="M567" s="101" t="s">
        <v>150</v>
      </c>
    </row>
    <row r="568" spans="1:13" s="16" customFormat="1" ht="18" customHeight="1" x14ac:dyDescent="0.25">
      <c r="A568" s="130">
        <v>560</v>
      </c>
      <c r="B568" s="172">
        <v>38</v>
      </c>
      <c r="C568" s="173" t="s">
        <v>2437</v>
      </c>
      <c r="D568" s="174">
        <v>1705220332</v>
      </c>
      <c r="E568" s="174">
        <v>84</v>
      </c>
      <c r="F568" s="51" t="str">
        <f t="shared" si="32"/>
        <v>Tốt</v>
      </c>
      <c r="G568" s="174">
        <v>82</v>
      </c>
      <c r="H568" s="51" t="str">
        <f t="shared" si="29"/>
        <v>Tốt</v>
      </c>
      <c r="I568" s="117">
        <f t="shared" si="30"/>
        <v>83</v>
      </c>
      <c r="J568" s="51" t="str">
        <f t="shared" si="31"/>
        <v>Tốt</v>
      </c>
      <c r="K568" s="101" t="s">
        <v>160</v>
      </c>
      <c r="L568" s="218"/>
      <c r="M568" s="101" t="s">
        <v>150</v>
      </c>
    </row>
    <row r="569" spans="1:13" s="16" customFormat="1" ht="18" customHeight="1" x14ac:dyDescent="0.25">
      <c r="A569" s="130">
        <v>561</v>
      </c>
      <c r="B569" s="172">
        <v>39</v>
      </c>
      <c r="C569" s="173" t="s">
        <v>2438</v>
      </c>
      <c r="D569" s="174">
        <v>1705220371</v>
      </c>
      <c r="E569" s="174">
        <v>95</v>
      </c>
      <c r="F569" s="51" t="str">
        <f t="shared" si="32"/>
        <v>Xuất sắc</v>
      </c>
      <c r="G569" s="174">
        <v>90</v>
      </c>
      <c r="H569" s="51" t="str">
        <f t="shared" si="29"/>
        <v>Xuất sắc</v>
      </c>
      <c r="I569" s="117">
        <f t="shared" si="30"/>
        <v>92.5</v>
      </c>
      <c r="J569" s="51" t="str">
        <f t="shared" si="31"/>
        <v>Xuất sắc</v>
      </c>
      <c r="K569" s="101" t="s">
        <v>160</v>
      </c>
      <c r="L569" s="218"/>
      <c r="M569" s="101" t="s">
        <v>150</v>
      </c>
    </row>
    <row r="570" spans="1:13" s="16" customFormat="1" ht="18" customHeight="1" x14ac:dyDescent="0.25">
      <c r="A570" s="130">
        <v>562</v>
      </c>
      <c r="B570" s="172">
        <v>40</v>
      </c>
      <c r="C570" s="173" t="s">
        <v>1294</v>
      </c>
      <c r="D570" s="174">
        <v>1705221177</v>
      </c>
      <c r="E570" s="174">
        <v>89</v>
      </c>
      <c r="F570" s="51" t="str">
        <f t="shared" si="32"/>
        <v>Tốt</v>
      </c>
      <c r="G570" s="174">
        <v>78</v>
      </c>
      <c r="H570" s="51" t="str">
        <f t="shared" si="29"/>
        <v>Khá</v>
      </c>
      <c r="I570" s="117">
        <f t="shared" si="30"/>
        <v>83.5</v>
      </c>
      <c r="J570" s="51" t="str">
        <f t="shared" si="31"/>
        <v>Tốt</v>
      </c>
      <c r="K570" s="101" t="s">
        <v>160</v>
      </c>
      <c r="L570" s="218"/>
      <c r="M570" s="101" t="s">
        <v>150</v>
      </c>
    </row>
    <row r="571" spans="1:13" s="16" customFormat="1" ht="18" customHeight="1" x14ac:dyDescent="0.25">
      <c r="A571" s="130">
        <v>563</v>
      </c>
      <c r="B571" s="172">
        <v>41</v>
      </c>
      <c r="C571" s="173" t="s">
        <v>2439</v>
      </c>
      <c r="D571" s="174">
        <v>1705220375</v>
      </c>
      <c r="E571" s="174">
        <v>90</v>
      </c>
      <c r="F571" s="51" t="str">
        <f t="shared" si="32"/>
        <v>Xuất sắc</v>
      </c>
      <c r="G571" s="174">
        <v>82</v>
      </c>
      <c r="H571" s="51" t="str">
        <f t="shared" si="29"/>
        <v>Tốt</v>
      </c>
      <c r="I571" s="117">
        <f t="shared" si="30"/>
        <v>86</v>
      </c>
      <c r="J571" s="51" t="str">
        <f t="shared" si="31"/>
        <v>Tốt</v>
      </c>
      <c r="K571" s="101" t="s">
        <v>160</v>
      </c>
      <c r="L571" s="218"/>
      <c r="M571" s="101" t="s">
        <v>150</v>
      </c>
    </row>
    <row r="572" spans="1:13" s="16" customFormat="1" ht="18" customHeight="1" x14ac:dyDescent="0.25">
      <c r="A572" s="130">
        <v>564</v>
      </c>
      <c r="B572" s="172">
        <v>42</v>
      </c>
      <c r="C572" s="173" t="s">
        <v>2440</v>
      </c>
      <c r="D572" s="174">
        <v>1705221197</v>
      </c>
      <c r="E572" s="174">
        <v>78</v>
      </c>
      <c r="F572" s="51" t="str">
        <f t="shared" si="32"/>
        <v>Khá</v>
      </c>
      <c r="G572" s="174">
        <v>76</v>
      </c>
      <c r="H572" s="51" t="str">
        <f t="shared" si="29"/>
        <v>Khá</v>
      </c>
      <c r="I572" s="117">
        <f t="shared" si="30"/>
        <v>77</v>
      </c>
      <c r="J572" s="51" t="str">
        <f t="shared" si="31"/>
        <v>Khá</v>
      </c>
      <c r="K572" s="101" t="s">
        <v>160</v>
      </c>
      <c r="L572" s="218"/>
      <c r="M572" s="101" t="s">
        <v>150</v>
      </c>
    </row>
    <row r="573" spans="1:13" s="16" customFormat="1" ht="18" customHeight="1" x14ac:dyDescent="0.25">
      <c r="A573" s="130">
        <v>565</v>
      </c>
      <c r="B573" s="172">
        <v>1</v>
      </c>
      <c r="C573" s="173" t="s">
        <v>2441</v>
      </c>
      <c r="D573" s="174">
        <v>1705221089</v>
      </c>
      <c r="E573" s="174">
        <v>78</v>
      </c>
      <c r="F573" s="51" t="str">
        <f t="shared" si="32"/>
        <v>Khá</v>
      </c>
      <c r="G573" s="174">
        <v>77</v>
      </c>
      <c r="H573" s="51" t="str">
        <f t="shared" si="29"/>
        <v>Khá</v>
      </c>
      <c r="I573" s="117">
        <f t="shared" si="30"/>
        <v>77.5</v>
      </c>
      <c r="J573" s="51" t="str">
        <f t="shared" si="31"/>
        <v>Khá</v>
      </c>
      <c r="K573" s="101" t="s">
        <v>120</v>
      </c>
      <c r="L573" s="218"/>
      <c r="M573" s="101" t="s">
        <v>82</v>
      </c>
    </row>
    <row r="574" spans="1:13" s="16" customFormat="1" ht="18" customHeight="1" x14ac:dyDescent="0.25">
      <c r="A574" s="130">
        <v>566</v>
      </c>
      <c r="B574" s="172">
        <v>2</v>
      </c>
      <c r="C574" s="173" t="s">
        <v>2442</v>
      </c>
      <c r="D574" s="174">
        <v>1705220942</v>
      </c>
      <c r="E574" s="174">
        <v>78</v>
      </c>
      <c r="F574" s="51" t="str">
        <f t="shared" si="32"/>
        <v>Khá</v>
      </c>
      <c r="G574" s="174">
        <v>73</v>
      </c>
      <c r="H574" s="51" t="str">
        <f t="shared" si="29"/>
        <v>Khá</v>
      </c>
      <c r="I574" s="117">
        <f t="shared" si="30"/>
        <v>75.5</v>
      </c>
      <c r="J574" s="51" t="str">
        <f t="shared" si="31"/>
        <v>Khá</v>
      </c>
      <c r="K574" s="101" t="s">
        <v>120</v>
      </c>
      <c r="L574" s="218"/>
      <c r="M574" s="101" t="s">
        <v>82</v>
      </c>
    </row>
    <row r="575" spans="1:13" s="16" customFormat="1" ht="18" customHeight="1" x14ac:dyDescent="0.25">
      <c r="A575" s="130">
        <v>567</v>
      </c>
      <c r="B575" s="172">
        <v>3</v>
      </c>
      <c r="C575" s="173" t="s">
        <v>2443</v>
      </c>
      <c r="D575" s="174">
        <v>1705221069</v>
      </c>
      <c r="E575" s="174">
        <v>75</v>
      </c>
      <c r="F575" s="51" t="str">
        <f t="shared" si="32"/>
        <v>Khá</v>
      </c>
      <c r="G575" s="174">
        <v>75</v>
      </c>
      <c r="H575" s="51" t="str">
        <f t="shared" si="29"/>
        <v>Khá</v>
      </c>
      <c r="I575" s="117">
        <f t="shared" si="30"/>
        <v>75</v>
      </c>
      <c r="J575" s="51" t="str">
        <f t="shared" si="31"/>
        <v>Khá</v>
      </c>
      <c r="K575" s="101" t="s">
        <v>120</v>
      </c>
      <c r="L575" s="218"/>
      <c r="M575" s="101" t="s">
        <v>82</v>
      </c>
    </row>
    <row r="576" spans="1:13" s="16" customFormat="1" ht="18" customHeight="1" x14ac:dyDescent="0.25">
      <c r="A576" s="130">
        <v>568</v>
      </c>
      <c r="B576" s="172">
        <v>4</v>
      </c>
      <c r="C576" s="173" t="s">
        <v>2444</v>
      </c>
      <c r="D576" s="174">
        <v>1705220921</v>
      </c>
      <c r="E576" s="174">
        <v>79</v>
      </c>
      <c r="F576" s="51" t="str">
        <f t="shared" si="32"/>
        <v>Khá</v>
      </c>
      <c r="G576" s="174">
        <v>78</v>
      </c>
      <c r="H576" s="51" t="str">
        <f t="shared" si="29"/>
        <v>Khá</v>
      </c>
      <c r="I576" s="117">
        <f t="shared" si="30"/>
        <v>78.5</v>
      </c>
      <c r="J576" s="51" t="str">
        <f t="shared" si="31"/>
        <v>Khá</v>
      </c>
      <c r="K576" s="101" t="s">
        <v>120</v>
      </c>
      <c r="L576" s="218"/>
      <c r="M576" s="101" t="s">
        <v>82</v>
      </c>
    </row>
    <row r="577" spans="1:13" s="16" customFormat="1" ht="18" customHeight="1" x14ac:dyDescent="0.25">
      <c r="A577" s="130">
        <v>569</v>
      </c>
      <c r="B577" s="172">
        <v>5</v>
      </c>
      <c r="C577" s="173" t="s">
        <v>2445</v>
      </c>
      <c r="D577" s="174">
        <v>1705221000</v>
      </c>
      <c r="E577" s="174">
        <v>78</v>
      </c>
      <c r="F577" s="51" t="str">
        <f t="shared" si="32"/>
        <v>Khá</v>
      </c>
      <c r="G577" s="174">
        <v>75</v>
      </c>
      <c r="H577" s="51" t="str">
        <f t="shared" si="29"/>
        <v>Khá</v>
      </c>
      <c r="I577" s="117">
        <f t="shared" si="30"/>
        <v>76.5</v>
      </c>
      <c r="J577" s="51" t="str">
        <f t="shared" si="31"/>
        <v>Khá</v>
      </c>
      <c r="K577" s="101" t="s">
        <v>120</v>
      </c>
      <c r="L577" s="218"/>
      <c r="M577" s="101" t="s">
        <v>82</v>
      </c>
    </row>
    <row r="578" spans="1:13" s="16" customFormat="1" ht="18" customHeight="1" x14ac:dyDescent="0.25">
      <c r="A578" s="130">
        <v>570</v>
      </c>
      <c r="B578" s="172">
        <v>6</v>
      </c>
      <c r="C578" s="173" t="s">
        <v>2446</v>
      </c>
      <c r="D578" s="174">
        <v>1705221046</v>
      </c>
      <c r="E578" s="174">
        <v>78</v>
      </c>
      <c r="F578" s="51" t="str">
        <f t="shared" si="32"/>
        <v>Khá</v>
      </c>
      <c r="G578" s="174">
        <v>74</v>
      </c>
      <c r="H578" s="51" t="str">
        <f t="shared" si="29"/>
        <v>Khá</v>
      </c>
      <c r="I578" s="117">
        <f t="shared" si="30"/>
        <v>76</v>
      </c>
      <c r="J578" s="51" t="str">
        <f t="shared" si="31"/>
        <v>Khá</v>
      </c>
      <c r="K578" s="101" t="s">
        <v>120</v>
      </c>
      <c r="L578" s="218"/>
      <c r="M578" s="101" t="s">
        <v>82</v>
      </c>
    </row>
    <row r="579" spans="1:13" s="16" customFormat="1" ht="18" customHeight="1" x14ac:dyDescent="0.25">
      <c r="A579" s="130">
        <v>571</v>
      </c>
      <c r="B579" s="172">
        <v>7</v>
      </c>
      <c r="C579" s="173" t="s">
        <v>2447</v>
      </c>
      <c r="D579" s="174">
        <v>1705221019</v>
      </c>
      <c r="E579" s="174">
        <v>73</v>
      </c>
      <c r="F579" s="51" t="str">
        <f t="shared" si="32"/>
        <v>Khá</v>
      </c>
      <c r="G579" s="174">
        <v>74</v>
      </c>
      <c r="H579" s="51" t="str">
        <f t="shared" si="29"/>
        <v>Khá</v>
      </c>
      <c r="I579" s="117">
        <f t="shared" si="30"/>
        <v>73.5</v>
      </c>
      <c r="J579" s="51" t="str">
        <f t="shared" si="31"/>
        <v>Khá</v>
      </c>
      <c r="K579" s="101" t="s">
        <v>120</v>
      </c>
      <c r="L579" s="218"/>
      <c r="M579" s="101" t="s">
        <v>82</v>
      </c>
    </row>
    <row r="580" spans="1:13" s="16" customFormat="1" ht="18" customHeight="1" x14ac:dyDescent="0.25">
      <c r="A580" s="130">
        <v>572</v>
      </c>
      <c r="B580" s="172">
        <v>8</v>
      </c>
      <c r="C580" s="173" t="s">
        <v>2448</v>
      </c>
      <c r="D580" s="174">
        <v>1705221055</v>
      </c>
      <c r="E580" s="174">
        <v>78</v>
      </c>
      <c r="F580" s="51" t="str">
        <f t="shared" si="32"/>
        <v>Khá</v>
      </c>
      <c r="G580" s="174">
        <v>75</v>
      </c>
      <c r="H580" s="51" t="str">
        <f t="shared" si="29"/>
        <v>Khá</v>
      </c>
      <c r="I580" s="117">
        <f t="shared" si="30"/>
        <v>76.5</v>
      </c>
      <c r="J580" s="51" t="str">
        <f t="shared" si="31"/>
        <v>Khá</v>
      </c>
      <c r="K580" s="101" t="s">
        <v>120</v>
      </c>
      <c r="L580" s="218"/>
      <c r="M580" s="101" t="s">
        <v>82</v>
      </c>
    </row>
    <row r="581" spans="1:13" s="16" customFormat="1" ht="18" customHeight="1" x14ac:dyDescent="0.25">
      <c r="A581" s="130">
        <v>573</v>
      </c>
      <c r="B581" s="172">
        <v>9</v>
      </c>
      <c r="C581" s="173" t="s">
        <v>2449</v>
      </c>
      <c r="D581" s="174">
        <v>1705221008</v>
      </c>
      <c r="E581" s="174">
        <v>75</v>
      </c>
      <c r="F581" s="51" t="str">
        <f t="shared" si="32"/>
        <v>Khá</v>
      </c>
      <c r="G581" s="174">
        <v>72</v>
      </c>
      <c r="H581" s="51" t="str">
        <f t="shared" si="29"/>
        <v>Khá</v>
      </c>
      <c r="I581" s="117">
        <f t="shared" si="30"/>
        <v>73.5</v>
      </c>
      <c r="J581" s="51" t="str">
        <f t="shared" si="31"/>
        <v>Khá</v>
      </c>
      <c r="K581" s="101" t="s">
        <v>120</v>
      </c>
      <c r="L581" s="218"/>
      <c r="M581" s="101" t="s">
        <v>82</v>
      </c>
    </row>
    <row r="582" spans="1:13" s="16" customFormat="1" ht="18" customHeight="1" x14ac:dyDescent="0.25">
      <c r="A582" s="130">
        <v>574</v>
      </c>
      <c r="B582" s="172">
        <v>10</v>
      </c>
      <c r="C582" s="173" t="s">
        <v>2450</v>
      </c>
      <c r="D582" s="174">
        <v>1705221081</v>
      </c>
      <c r="E582" s="174">
        <v>73</v>
      </c>
      <c r="F582" s="51" t="str">
        <f t="shared" si="32"/>
        <v>Khá</v>
      </c>
      <c r="G582" s="174">
        <v>69</v>
      </c>
      <c r="H582" s="51" t="str">
        <f t="shared" si="29"/>
        <v>Khá</v>
      </c>
      <c r="I582" s="117">
        <f t="shared" si="30"/>
        <v>71</v>
      </c>
      <c r="J582" s="51" t="str">
        <f t="shared" si="31"/>
        <v>Khá</v>
      </c>
      <c r="K582" s="101" t="s">
        <v>120</v>
      </c>
      <c r="L582" s="218"/>
      <c r="M582" s="101" t="s">
        <v>82</v>
      </c>
    </row>
    <row r="583" spans="1:13" s="16" customFormat="1" ht="18" customHeight="1" x14ac:dyDescent="0.25">
      <c r="A583" s="130">
        <v>575</v>
      </c>
      <c r="B583" s="172">
        <v>11</v>
      </c>
      <c r="C583" s="173" t="s">
        <v>2451</v>
      </c>
      <c r="D583" s="174">
        <v>1705220920</v>
      </c>
      <c r="E583" s="174">
        <v>75</v>
      </c>
      <c r="F583" s="51" t="str">
        <f t="shared" si="32"/>
        <v>Khá</v>
      </c>
      <c r="G583" s="174">
        <v>73</v>
      </c>
      <c r="H583" s="51" t="str">
        <f t="shared" si="29"/>
        <v>Khá</v>
      </c>
      <c r="I583" s="117">
        <f t="shared" si="30"/>
        <v>74</v>
      </c>
      <c r="J583" s="51" t="str">
        <f t="shared" si="31"/>
        <v>Khá</v>
      </c>
      <c r="K583" s="101" t="s">
        <v>120</v>
      </c>
      <c r="L583" s="218"/>
      <c r="M583" s="101" t="s">
        <v>82</v>
      </c>
    </row>
    <row r="584" spans="1:13" s="16" customFormat="1" ht="18" customHeight="1" x14ac:dyDescent="0.25">
      <c r="A584" s="130">
        <v>576</v>
      </c>
      <c r="B584" s="172">
        <v>12</v>
      </c>
      <c r="C584" s="173" t="s">
        <v>2452</v>
      </c>
      <c r="D584" s="174">
        <v>1705220997</v>
      </c>
      <c r="E584" s="174">
        <v>75</v>
      </c>
      <c r="F584" s="51" t="str">
        <f t="shared" si="32"/>
        <v>Khá</v>
      </c>
      <c r="G584" s="174">
        <v>78</v>
      </c>
      <c r="H584" s="51" t="str">
        <f t="shared" si="29"/>
        <v>Khá</v>
      </c>
      <c r="I584" s="117">
        <f t="shared" si="30"/>
        <v>76.5</v>
      </c>
      <c r="J584" s="51" t="str">
        <f t="shared" si="31"/>
        <v>Khá</v>
      </c>
      <c r="K584" s="101" t="s">
        <v>120</v>
      </c>
      <c r="L584" s="218"/>
      <c r="M584" s="101" t="s">
        <v>82</v>
      </c>
    </row>
    <row r="585" spans="1:13" s="16" customFormat="1" ht="18" customHeight="1" x14ac:dyDescent="0.25">
      <c r="A585" s="130">
        <v>577</v>
      </c>
      <c r="B585" s="172">
        <v>13</v>
      </c>
      <c r="C585" s="173" t="s">
        <v>2453</v>
      </c>
      <c r="D585" s="174">
        <v>1705221016</v>
      </c>
      <c r="E585" s="174">
        <v>77</v>
      </c>
      <c r="F585" s="51" t="str">
        <f t="shared" ref="F585:F648" si="33">IF(E585&gt;=90,"Xuất sắc",IF(AND(E585&lt;90,E585&gt;=80),"Tốt",IF(AND(E585&lt;80,E585&gt;=65),"Khá",IF(AND(E585&lt;65,E585&gt;=50),"Trung bình",IF(AND(E585&lt;50,E585&gt;=35),"Yếu",IF(AND(E585&lt;35,E585&gt;=1),"Kém",IF(AND(E585&lt;1),"Không xếp loại")))))))</f>
        <v>Khá</v>
      </c>
      <c r="G585" s="174">
        <v>73</v>
      </c>
      <c r="H585" s="51" t="str">
        <f t="shared" si="29"/>
        <v>Khá</v>
      </c>
      <c r="I585" s="117">
        <f t="shared" si="30"/>
        <v>75</v>
      </c>
      <c r="J585" s="51" t="str">
        <f t="shared" si="31"/>
        <v>Khá</v>
      </c>
      <c r="K585" s="101" t="s">
        <v>120</v>
      </c>
      <c r="L585" s="218"/>
      <c r="M585" s="101" t="s">
        <v>82</v>
      </c>
    </row>
    <row r="586" spans="1:13" s="16" customFormat="1" ht="18" customHeight="1" x14ac:dyDescent="0.25">
      <c r="A586" s="130">
        <v>578</v>
      </c>
      <c r="B586" s="172">
        <v>14</v>
      </c>
      <c r="C586" s="173" t="s">
        <v>2454</v>
      </c>
      <c r="D586" s="174">
        <v>1705221040</v>
      </c>
      <c r="E586" s="174">
        <v>89</v>
      </c>
      <c r="F586" s="51" t="str">
        <f t="shared" si="33"/>
        <v>Tốt</v>
      </c>
      <c r="G586" s="174">
        <v>84</v>
      </c>
      <c r="H586" s="51" t="str">
        <f t="shared" si="29"/>
        <v>Tốt</v>
      </c>
      <c r="I586" s="117">
        <f t="shared" si="30"/>
        <v>86.5</v>
      </c>
      <c r="J586" s="51" t="str">
        <f t="shared" si="31"/>
        <v>Tốt</v>
      </c>
      <c r="K586" s="101" t="s">
        <v>120</v>
      </c>
      <c r="L586" s="218"/>
      <c r="M586" s="101" t="s">
        <v>82</v>
      </c>
    </row>
    <row r="587" spans="1:13" s="16" customFormat="1" ht="18" customHeight="1" x14ac:dyDescent="0.25">
      <c r="A587" s="130">
        <v>579</v>
      </c>
      <c r="B587" s="172">
        <v>15</v>
      </c>
      <c r="C587" s="173" t="s">
        <v>2455</v>
      </c>
      <c r="D587" s="174">
        <v>1705221124</v>
      </c>
      <c r="E587" s="174">
        <v>79</v>
      </c>
      <c r="F587" s="51" t="str">
        <f t="shared" si="33"/>
        <v>Khá</v>
      </c>
      <c r="G587" s="174">
        <v>75</v>
      </c>
      <c r="H587" s="51" t="str">
        <f t="shared" si="29"/>
        <v>Khá</v>
      </c>
      <c r="I587" s="117">
        <f t="shared" si="30"/>
        <v>77</v>
      </c>
      <c r="J587" s="51" t="str">
        <f t="shared" si="31"/>
        <v>Khá</v>
      </c>
      <c r="K587" s="101" t="s">
        <v>120</v>
      </c>
      <c r="L587" s="218"/>
      <c r="M587" s="101" t="s">
        <v>82</v>
      </c>
    </row>
    <row r="588" spans="1:13" s="16" customFormat="1" ht="18" customHeight="1" x14ac:dyDescent="0.25">
      <c r="A588" s="130">
        <v>580</v>
      </c>
      <c r="B588" s="172">
        <v>16</v>
      </c>
      <c r="C588" s="173" t="s">
        <v>2456</v>
      </c>
      <c r="D588" s="174">
        <v>1705220996</v>
      </c>
      <c r="E588" s="174">
        <v>78</v>
      </c>
      <c r="F588" s="51" t="str">
        <f t="shared" si="33"/>
        <v>Khá</v>
      </c>
      <c r="G588" s="174">
        <v>78</v>
      </c>
      <c r="H588" s="51" t="str">
        <f t="shared" si="29"/>
        <v>Khá</v>
      </c>
      <c r="I588" s="117">
        <f t="shared" si="30"/>
        <v>78</v>
      </c>
      <c r="J588" s="51" t="str">
        <f t="shared" si="31"/>
        <v>Khá</v>
      </c>
      <c r="K588" s="101" t="s">
        <v>120</v>
      </c>
      <c r="L588" s="218"/>
      <c r="M588" s="101" t="s">
        <v>82</v>
      </c>
    </row>
    <row r="589" spans="1:13" s="16" customFormat="1" ht="18" customHeight="1" x14ac:dyDescent="0.25">
      <c r="A589" s="130">
        <v>581</v>
      </c>
      <c r="B589" s="172">
        <v>17</v>
      </c>
      <c r="C589" s="173" t="s">
        <v>2457</v>
      </c>
      <c r="D589" s="174">
        <v>1705221075</v>
      </c>
      <c r="E589" s="174">
        <v>74</v>
      </c>
      <c r="F589" s="51" t="str">
        <f t="shared" si="33"/>
        <v>Khá</v>
      </c>
      <c r="G589" s="174">
        <v>74</v>
      </c>
      <c r="H589" s="51" t="str">
        <f t="shared" si="29"/>
        <v>Khá</v>
      </c>
      <c r="I589" s="117">
        <f t="shared" si="30"/>
        <v>74</v>
      </c>
      <c r="J589" s="51" t="str">
        <f t="shared" si="31"/>
        <v>Khá</v>
      </c>
      <c r="K589" s="101" t="s">
        <v>120</v>
      </c>
      <c r="L589" s="218"/>
      <c r="M589" s="101" t="s">
        <v>82</v>
      </c>
    </row>
    <row r="590" spans="1:13" s="16" customFormat="1" ht="18" customHeight="1" x14ac:dyDescent="0.25">
      <c r="A590" s="130">
        <v>582</v>
      </c>
      <c r="B590" s="172">
        <v>18</v>
      </c>
      <c r="C590" s="173" t="s">
        <v>2458</v>
      </c>
      <c r="D590" s="174">
        <v>1705221054</v>
      </c>
      <c r="E590" s="174">
        <v>90</v>
      </c>
      <c r="F590" s="51" t="str">
        <f t="shared" si="33"/>
        <v>Xuất sắc</v>
      </c>
      <c r="G590" s="174">
        <v>84</v>
      </c>
      <c r="H590" s="51" t="str">
        <f t="shared" si="29"/>
        <v>Tốt</v>
      </c>
      <c r="I590" s="117">
        <f t="shared" si="30"/>
        <v>87</v>
      </c>
      <c r="J590" s="51" t="str">
        <f t="shared" si="31"/>
        <v>Tốt</v>
      </c>
      <c r="K590" s="101" t="s">
        <v>120</v>
      </c>
      <c r="L590" s="218"/>
      <c r="M590" s="101" t="s">
        <v>82</v>
      </c>
    </row>
    <row r="591" spans="1:13" s="16" customFormat="1" ht="18" customHeight="1" x14ac:dyDescent="0.25">
      <c r="A591" s="130">
        <v>583</v>
      </c>
      <c r="B591" s="172">
        <v>19</v>
      </c>
      <c r="C591" s="173" t="s">
        <v>2459</v>
      </c>
      <c r="D591" s="174">
        <v>1705220967</v>
      </c>
      <c r="E591" s="174">
        <v>78</v>
      </c>
      <c r="F591" s="51" t="str">
        <f t="shared" si="33"/>
        <v>Khá</v>
      </c>
      <c r="G591" s="174">
        <v>72</v>
      </c>
      <c r="H591" s="51" t="str">
        <f t="shared" si="29"/>
        <v>Khá</v>
      </c>
      <c r="I591" s="117">
        <f t="shared" si="30"/>
        <v>75</v>
      </c>
      <c r="J591" s="51" t="str">
        <f t="shared" si="31"/>
        <v>Khá</v>
      </c>
      <c r="K591" s="101" t="s">
        <v>120</v>
      </c>
      <c r="L591" s="218"/>
      <c r="M591" s="101" t="s">
        <v>82</v>
      </c>
    </row>
    <row r="592" spans="1:13" s="16" customFormat="1" ht="18" customHeight="1" x14ac:dyDescent="0.25">
      <c r="A592" s="130">
        <v>584</v>
      </c>
      <c r="B592" s="172">
        <v>20</v>
      </c>
      <c r="C592" s="173" t="s">
        <v>2460</v>
      </c>
      <c r="D592" s="174">
        <v>1705220947</v>
      </c>
      <c r="E592" s="174">
        <v>73</v>
      </c>
      <c r="F592" s="51" t="str">
        <f t="shared" si="33"/>
        <v>Khá</v>
      </c>
      <c r="G592" s="174">
        <v>78</v>
      </c>
      <c r="H592" s="51" t="str">
        <f t="shared" si="29"/>
        <v>Khá</v>
      </c>
      <c r="I592" s="117">
        <f t="shared" si="30"/>
        <v>75.5</v>
      </c>
      <c r="J592" s="51" t="str">
        <f t="shared" si="31"/>
        <v>Khá</v>
      </c>
      <c r="K592" s="101" t="s">
        <v>120</v>
      </c>
      <c r="L592" s="218"/>
      <c r="M592" s="101" t="s">
        <v>82</v>
      </c>
    </row>
    <row r="593" spans="1:13" s="16" customFormat="1" ht="18" customHeight="1" x14ac:dyDescent="0.25">
      <c r="A593" s="130">
        <v>585</v>
      </c>
      <c r="B593" s="172">
        <v>21</v>
      </c>
      <c r="C593" s="173" t="s">
        <v>2461</v>
      </c>
      <c r="D593" s="174">
        <v>1705220918</v>
      </c>
      <c r="E593" s="174">
        <v>77</v>
      </c>
      <c r="F593" s="51" t="str">
        <f t="shared" si="33"/>
        <v>Khá</v>
      </c>
      <c r="G593" s="174">
        <v>74</v>
      </c>
      <c r="H593" s="51" t="str">
        <f t="shared" si="29"/>
        <v>Khá</v>
      </c>
      <c r="I593" s="117">
        <f t="shared" si="30"/>
        <v>75.5</v>
      </c>
      <c r="J593" s="51" t="str">
        <f t="shared" si="31"/>
        <v>Khá</v>
      </c>
      <c r="K593" s="101" t="s">
        <v>120</v>
      </c>
      <c r="L593" s="218"/>
      <c r="M593" s="101" t="s">
        <v>82</v>
      </c>
    </row>
    <row r="594" spans="1:13" s="16" customFormat="1" ht="18" customHeight="1" x14ac:dyDescent="0.25">
      <c r="A594" s="130">
        <v>586</v>
      </c>
      <c r="B594" s="172">
        <v>22</v>
      </c>
      <c r="C594" s="173" t="s">
        <v>2462</v>
      </c>
      <c r="D594" s="174">
        <v>1705220988</v>
      </c>
      <c r="E594" s="174">
        <v>78</v>
      </c>
      <c r="F594" s="51" t="str">
        <f t="shared" si="33"/>
        <v>Khá</v>
      </c>
      <c r="G594" s="174">
        <v>78</v>
      </c>
      <c r="H594" s="51" t="str">
        <f t="shared" si="29"/>
        <v>Khá</v>
      </c>
      <c r="I594" s="117">
        <f t="shared" si="30"/>
        <v>78</v>
      </c>
      <c r="J594" s="51" t="str">
        <f t="shared" si="31"/>
        <v>Khá</v>
      </c>
      <c r="K594" s="101" t="s">
        <v>120</v>
      </c>
      <c r="L594" s="218"/>
      <c r="M594" s="101" t="s">
        <v>82</v>
      </c>
    </row>
    <row r="595" spans="1:13" s="16" customFormat="1" ht="18" customHeight="1" x14ac:dyDescent="0.25">
      <c r="A595" s="130">
        <v>587</v>
      </c>
      <c r="B595" s="172">
        <v>23</v>
      </c>
      <c r="C595" s="173" t="s">
        <v>2463</v>
      </c>
      <c r="D595" s="174">
        <v>1705220907</v>
      </c>
      <c r="E595" s="174">
        <v>78</v>
      </c>
      <c r="F595" s="51" t="str">
        <f t="shared" si="33"/>
        <v>Khá</v>
      </c>
      <c r="G595" s="174">
        <v>74</v>
      </c>
      <c r="H595" s="51" t="str">
        <f t="shared" si="29"/>
        <v>Khá</v>
      </c>
      <c r="I595" s="117">
        <f t="shared" si="30"/>
        <v>76</v>
      </c>
      <c r="J595" s="51" t="str">
        <f t="shared" si="31"/>
        <v>Khá</v>
      </c>
      <c r="K595" s="101" t="s">
        <v>120</v>
      </c>
      <c r="L595" s="218"/>
      <c r="M595" s="101" t="s">
        <v>82</v>
      </c>
    </row>
    <row r="596" spans="1:13" s="16" customFormat="1" ht="18" customHeight="1" x14ac:dyDescent="0.25">
      <c r="A596" s="130">
        <v>588</v>
      </c>
      <c r="B596" s="172">
        <v>24</v>
      </c>
      <c r="C596" s="173" t="s">
        <v>2464</v>
      </c>
      <c r="D596" s="174">
        <v>1705221112</v>
      </c>
      <c r="E596" s="174">
        <v>79</v>
      </c>
      <c r="F596" s="51" t="str">
        <f t="shared" si="33"/>
        <v>Khá</v>
      </c>
      <c r="G596" s="174">
        <v>69</v>
      </c>
      <c r="H596" s="51" t="str">
        <f t="shared" si="29"/>
        <v>Khá</v>
      </c>
      <c r="I596" s="117">
        <f t="shared" si="30"/>
        <v>74</v>
      </c>
      <c r="J596" s="51" t="str">
        <f t="shared" si="31"/>
        <v>Khá</v>
      </c>
      <c r="K596" s="101" t="s">
        <v>120</v>
      </c>
      <c r="L596" s="218"/>
      <c r="M596" s="101" t="s">
        <v>82</v>
      </c>
    </row>
    <row r="597" spans="1:13" s="16" customFormat="1" ht="18" customHeight="1" x14ac:dyDescent="0.25">
      <c r="A597" s="130">
        <v>589</v>
      </c>
      <c r="B597" s="172">
        <v>25</v>
      </c>
      <c r="C597" s="173" t="s">
        <v>2465</v>
      </c>
      <c r="D597" s="174">
        <v>1705220910</v>
      </c>
      <c r="E597" s="174">
        <v>81</v>
      </c>
      <c r="F597" s="51" t="str">
        <f t="shared" si="33"/>
        <v>Tốt</v>
      </c>
      <c r="G597" s="174">
        <v>87</v>
      </c>
      <c r="H597" s="51" t="str">
        <f t="shared" si="29"/>
        <v>Tốt</v>
      </c>
      <c r="I597" s="117">
        <f t="shared" si="30"/>
        <v>84</v>
      </c>
      <c r="J597" s="51" t="str">
        <f t="shared" si="31"/>
        <v>Tốt</v>
      </c>
      <c r="K597" s="101" t="s">
        <v>120</v>
      </c>
      <c r="L597" s="218"/>
      <c r="M597" s="101" t="s">
        <v>82</v>
      </c>
    </row>
    <row r="598" spans="1:13" s="16" customFormat="1" ht="18" customHeight="1" x14ac:dyDescent="0.25">
      <c r="A598" s="130">
        <v>590</v>
      </c>
      <c r="B598" s="172">
        <v>26</v>
      </c>
      <c r="C598" s="173" t="s">
        <v>2466</v>
      </c>
      <c r="D598" s="174">
        <v>1705220938</v>
      </c>
      <c r="E598" s="174">
        <v>91</v>
      </c>
      <c r="F598" s="51" t="str">
        <f t="shared" si="33"/>
        <v>Xuất sắc</v>
      </c>
      <c r="G598" s="174">
        <v>91</v>
      </c>
      <c r="H598" s="51" t="str">
        <f t="shared" si="29"/>
        <v>Xuất sắc</v>
      </c>
      <c r="I598" s="117">
        <f t="shared" si="30"/>
        <v>91</v>
      </c>
      <c r="J598" s="51" t="str">
        <f t="shared" si="31"/>
        <v>Xuất sắc</v>
      </c>
      <c r="K598" s="101" t="s">
        <v>120</v>
      </c>
      <c r="L598" s="218"/>
      <c r="M598" s="101" t="s">
        <v>82</v>
      </c>
    </row>
    <row r="599" spans="1:13" s="16" customFormat="1" ht="18" customHeight="1" x14ac:dyDescent="0.25">
      <c r="A599" s="130">
        <v>591</v>
      </c>
      <c r="B599" s="172">
        <v>27</v>
      </c>
      <c r="C599" s="173" t="s">
        <v>2467</v>
      </c>
      <c r="D599" s="174">
        <v>1705220998</v>
      </c>
      <c r="E599" s="174">
        <v>73</v>
      </c>
      <c r="F599" s="51" t="str">
        <f t="shared" si="33"/>
        <v>Khá</v>
      </c>
      <c r="G599" s="174">
        <v>75</v>
      </c>
      <c r="H599" s="51" t="str">
        <f t="shared" si="29"/>
        <v>Khá</v>
      </c>
      <c r="I599" s="117">
        <f t="shared" si="30"/>
        <v>74</v>
      </c>
      <c r="J599" s="51" t="str">
        <f t="shared" si="31"/>
        <v>Khá</v>
      </c>
      <c r="K599" s="101" t="s">
        <v>120</v>
      </c>
      <c r="L599" s="218"/>
      <c r="M599" s="101" t="s">
        <v>82</v>
      </c>
    </row>
    <row r="600" spans="1:13" s="16" customFormat="1" ht="18" customHeight="1" x14ac:dyDescent="0.25">
      <c r="A600" s="130">
        <v>592</v>
      </c>
      <c r="B600" s="172">
        <v>28</v>
      </c>
      <c r="C600" s="173" t="s">
        <v>2468</v>
      </c>
      <c r="D600" s="174">
        <v>1705221088</v>
      </c>
      <c r="E600" s="174">
        <v>79</v>
      </c>
      <c r="F600" s="51" t="str">
        <f t="shared" si="33"/>
        <v>Khá</v>
      </c>
      <c r="G600" s="174">
        <v>78</v>
      </c>
      <c r="H600" s="51" t="str">
        <f t="shared" si="29"/>
        <v>Khá</v>
      </c>
      <c r="I600" s="117">
        <f t="shared" si="30"/>
        <v>78.5</v>
      </c>
      <c r="J600" s="51" t="str">
        <f t="shared" si="31"/>
        <v>Khá</v>
      </c>
      <c r="K600" s="101" t="s">
        <v>120</v>
      </c>
      <c r="L600" s="218"/>
      <c r="M600" s="101" t="s">
        <v>82</v>
      </c>
    </row>
    <row r="601" spans="1:13" s="16" customFormat="1" ht="18" customHeight="1" x14ac:dyDescent="0.25">
      <c r="A601" s="130">
        <v>593</v>
      </c>
      <c r="B601" s="172">
        <v>29</v>
      </c>
      <c r="C601" s="173" t="s">
        <v>2469</v>
      </c>
      <c r="D601" s="174">
        <v>1705221023</v>
      </c>
      <c r="E601" s="174">
        <v>90</v>
      </c>
      <c r="F601" s="51" t="str">
        <f t="shared" si="33"/>
        <v>Xuất sắc</v>
      </c>
      <c r="G601" s="174">
        <v>86</v>
      </c>
      <c r="H601" s="51" t="str">
        <f t="shared" si="29"/>
        <v>Tốt</v>
      </c>
      <c r="I601" s="117">
        <f t="shared" si="30"/>
        <v>88</v>
      </c>
      <c r="J601" s="51" t="str">
        <f t="shared" si="31"/>
        <v>Tốt</v>
      </c>
      <c r="K601" s="101" t="s">
        <v>120</v>
      </c>
      <c r="L601" s="218"/>
      <c r="M601" s="101" t="s">
        <v>82</v>
      </c>
    </row>
    <row r="602" spans="1:13" s="16" customFormat="1" ht="18" customHeight="1" x14ac:dyDescent="0.25">
      <c r="A602" s="130">
        <v>594</v>
      </c>
      <c r="B602" s="172">
        <v>30</v>
      </c>
      <c r="C602" s="173" t="s">
        <v>2470</v>
      </c>
      <c r="D602" s="174">
        <v>1705220914</v>
      </c>
      <c r="E602" s="174">
        <v>74</v>
      </c>
      <c r="F602" s="51" t="str">
        <f t="shared" si="33"/>
        <v>Khá</v>
      </c>
      <c r="G602" s="174">
        <v>79</v>
      </c>
      <c r="H602" s="51" t="str">
        <f t="shared" si="29"/>
        <v>Khá</v>
      </c>
      <c r="I602" s="117">
        <f t="shared" si="30"/>
        <v>76.5</v>
      </c>
      <c r="J602" s="51" t="str">
        <f t="shared" si="31"/>
        <v>Khá</v>
      </c>
      <c r="K602" s="101" t="s">
        <v>120</v>
      </c>
      <c r="L602" s="218"/>
      <c r="M602" s="101" t="s">
        <v>82</v>
      </c>
    </row>
    <row r="603" spans="1:13" s="16" customFormat="1" ht="18" customHeight="1" x14ac:dyDescent="0.25">
      <c r="A603" s="130">
        <v>595</v>
      </c>
      <c r="B603" s="172">
        <v>31</v>
      </c>
      <c r="C603" s="173" t="s">
        <v>2471</v>
      </c>
      <c r="D603" s="174">
        <v>1705221101</v>
      </c>
      <c r="E603" s="174">
        <v>82</v>
      </c>
      <c r="F603" s="51" t="str">
        <f t="shared" si="33"/>
        <v>Tốt</v>
      </c>
      <c r="G603" s="174">
        <v>78</v>
      </c>
      <c r="H603" s="51" t="str">
        <f t="shared" si="29"/>
        <v>Khá</v>
      </c>
      <c r="I603" s="117">
        <f t="shared" si="30"/>
        <v>80</v>
      </c>
      <c r="J603" s="51" t="str">
        <f t="shared" si="31"/>
        <v>Tốt</v>
      </c>
      <c r="K603" s="101" t="s">
        <v>120</v>
      </c>
      <c r="L603" s="218"/>
      <c r="M603" s="101" t="s">
        <v>82</v>
      </c>
    </row>
    <row r="604" spans="1:13" s="16" customFormat="1" ht="18" customHeight="1" x14ac:dyDescent="0.25">
      <c r="A604" s="130">
        <v>596</v>
      </c>
      <c r="B604" s="172">
        <v>32</v>
      </c>
      <c r="C604" s="173" t="s">
        <v>2472</v>
      </c>
      <c r="D604" s="174">
        <v>1705220966</v>
      </c>
      <c r="E604" s="174">
        <v>74</v>
      </c>
      <c r="F604" s="51" t="str">
        <f t="shared" si="33"/>
        <v>Khá</v>
      </c>
      <c r="G604" s="174">
        <v>74</v>
      </c>
      <c r="H604" s="51" t="str">
        <f t="shared" si="29"/>
        <v>Khá</v>
      </c>
      <c r="I604" s="117">
        <f t="shared" si="30"/>
        <v>74</v>
      </c>
      <c r="J604" s="51" t="str">
        <f t="shared" si="31"/>
        <v>Khá</v>
      </c>
      <c r="K604" s="101" t="s">
        <v>120</v>
      </c>
      <c r="L604" s="218"/>
      <c r="M604" s="101" t="s">
        <v>82</v>
      </c>
    </row>
    <row r="605" spans="1:13" s="16" customFormat="1" ht="18" customHeight="1" x14ac:dyDescent="0.25">
      <c r="A605" s="130">
        <v>597</v>
      </c>
      <c r="B605" s="172">
        <v>33</v>
      </c>
      <c r="C605" s="173" t="s">
        <v>2473</v>
      </c>
      <c r="D605" s="174">
        <v>1705220911</v>
      </c>
      <c r="E605" s="174">
        <v>85</v>
      </c>
      <c r="F605" s="51" t="str">
        <f t="shared" si="33"/>
        <v>Tốt</v>
      </c>
      <c r="G605" s="174">
        <v>76</v>
      </c>
      <c r="H605" s="51" t="str">
        <f t="shared" si="29"/>
        <v>Khá</v>
      </c>
      <c r="I605" s="117">
        <f t="shared" si="30"/>
        <v>80.5</v>
      </c>
      <c r="J605" s="51" t="str">
        <f t="shared" si="31"/>
        <v>Tốt</v>
      </c>
      <c r="K605" s="101" t="s">
        <v>120</v>
      </c>
      <c r="L605" s="218"/>
      <c r="M605" s="101" t="s">
        <v>82</v>
      </c>
    </row>
    <row r="606" spans="1:13" s="16" customFormat="1" ht="18" customHeight="1" x14ac:dyDescent="0.25">
      <c r="A606" s="130">
        <v>598</v>
      </c>
      <c r="B606" s="172">
        <v>34</v>
      </c>
      <c r="C606" s="173" t="s">
        <v>2474</v>
      </c>
      <c r="D606" s="174">
        <v>1705221083</v>
      </c>
      <c r="E606" s="174">
        <v>86</v>
      </c>
      <c r="F606" s="51" t="str">
        <f t="shared" si="33"/>
        <v>Tốt</v>
      </c>
      <c r="G606" s="174">
        <v>78</v>
      </c>
      <c r="H606" s="51" t="str">
        <f t="shared" si="29"/>
        <v>Khá</v>
      </c>
      <c r="I606" s="117">
        <f t="shared" si="30"/>
        <v>82</v>
      </c>
      <c r="J606" s="51" t="str">
        <f t="shared" si="31"/>
        <v>Tốt</v>
      </c>
      <c r="K606" s="101" t="s">
        <v>120</v>
      </c>
      <c r="L606" s="218"/>
      <c r="M606" s="101" t="s">
        <v>82</v>
      </c>
    </row>
    <row r="607" spans="1:13" s="16" customFormat="1" ht="18" customHeight="1" x14ac:dyDescent="0.25">
      <c r="A607" s="130">
        <v>599</v>
      </c>
      <c r="B607" s="172">
        <v>35</v>
      </c>
      <c r="C607" s="173" t="s">
        <v>2475</v>
      </c>
      <c r="D607" s="174">
        <v>1705221060</v>
      </c>
      <c r="E607" s="174">
        <v>82</v>
      </c>
      <c r="F607" s="51" t="str">
        <f t="shared" si="33"/>
        <v>Tốt</v>
      </c>
      <c r="G607" s="174">
        <v>80</v>
      </c>
      <c r="H607" s="51" t="str">
        <f t="shared" si="29"/>
        <v>Tốt</v>
      </c>
      <c r="I607" s="117">
        <f t="shared" si="30"/>
        <v>81</v>
      </c>
      <c r="J607" s="51" t="str">
        <f t="shared" si="31"/>
        <v>Tốt</v>
      </c>
      <c r="K607" s="101" t="s">
        <v>120</v>
      </c>
      <c r="L607" s="218"/>
      <c r="M607" s="101" t="s">
        <v>82</v>
      </c>
    </row>
    <row r="608" spans="1:13" s="16" customFormat="1" ht="18" customHeight="1" x14ac:dyDescent="0.25">
      <c r="A608" s="130">
        <v>600</v>
      </c>
      <c r="B608" s="172">
        <v>1</v>
      </c>
      <c r="C608" s="173" t="s">
        <v>2476</v>
      </c>
      <c r="D608" s="174">
        <v>1705220984</v>
      </c>
      <c r="E608" s="174">
        <v>84</v>
      </c>
      <c r="F608" s="51" t="str">
        <f t="shared" si="33"/>
        <v>Tốt</v>
      </c>
      <c r="G608" s="174">
        <v>86</v>
      </c>
      <c r="H608" s="51" t="str">
        <f t="shared" si="29"/>
        <v>Tốt</v>
      </c>
      <c r="I608" s="117">
        <f t="shared" si="30"/>
        <v>85</v>
      </c>
      <c r="J608" s="51" t="str">
        <f t="shared" si="31"/>
        <v>Tốt</v>
      </c>
      <c r="K608" s="101" t="s">
        <v>119</v>
      </c>
      <c r="L608" s="218"/>
      <c r="M608" s="101" t="s">
        <v>82</v>
      </c>
    </row>
    <row r="609" spans="1:13" s="16" customFormat="1" ht="18" customHeight="1" x14ac:dyDescent="0.25">
      <c r="A609" s="130">
        <v>601</v>
      </c>
      <c r="B609" s="172">
        <v>2</v>
      </c>
      <c r="C609" s="173" t="s">
        <v>2477</v>
      </c>
      <c r="D609" s="174">
        <v>1705220253</v>
      </c>
      <c r="E609" s="174">
        <v>78</v>
      </c>
      <c r="F609" s="51" t="str">
        <f t="shared" si="33"/>
        <v>Khá</v>
      </c>
      <c r="G609" s="174">
        <v>83</v>
      </c>
      <c r="H609" s="51" t="str">
        <f t="shared" si="29"/>
        <v>Tốt</v>
      </c>
      <c r="I609" s="117">
        <f t="shared" si="30"/>
        <v>80.5</v>
      </c>
      <c r="J609" s="51" t="str">
        <f t="shared" si="31"/>
        <v>Tốt</v>
      </c>
      <c r="K609" s="101" t="s">
        <v>119</v>
      </c>
      <c r="L609" s="218"/>
      <c r="M609" s="101" t="s">
        <v>82</v>
      </c>
    </row>
    <row r="610" spans="1:13" s="16" customFormat="1" ht="18" customHeight="1" x14ac:dyDescent="0.25">
      <c r="A610" s="130">
        <v>602</v>
      </c>
      <c r="B610" s="172">
        <v>3</v>
      </c>
      <c r="C610" s="173" t="s">
        <v>2478</v>
      </c>
      <c r="D610" s="174">
        <v>1705220327</v>
      </c>
      <c r="E610" s="174">
        <v>83</v>
      </c>
      <c r="F610" s="51" t="str">
        <f t="shared" si="33"/>
        <v>Tốt</v>
      </c>
      <c r="G610" s="174">
        <v>85</v>
      </c>
      <c r="H610" s="51" t="str">
        <f t="shared" si="29"/>
        <v>Tốt</v>
      </c>
      <c r="I610" s="117">
        <f t="shared" si="30"/>
        <v>84</v>
      </c>
      <c r="J610" s="51" t="str">
        <f t="shared" si="31"/>
        <v>Tốt</v>
      </c>
      <c r="K610" s="101" t="s">
        <v>119</v>
      </c>
      <c r="L610" s="218"/>
      <c r="M610" s="101" t="s">
        <v>82</v>
      </c>
    </row>
    <row r="611" spans="1:13" s="16" customFormat="1" ht="18" customHeight="1" x14ac:dyDescent="0.25">
      <c r="A611" s="130">
        <v>603</v>
      </c>
      <c r="B611" s="172">
        <v>4</v>
      </c>
      <c r="C611" s="173" t="s">
        <v>2479</v>
      </c>
      <c r="D611" s="174">
        <v>1705220391</v>
      </c>
      <c r="E611" s="174">
        <v>86</v>
      </c>
      <c r="F611" s="51" t="str">
        <f t="shared" si="33"/>
        <v>Tốt</v>
      </c>
      <c r="G611" s="174">
        <v>86</v>
      </c>
      <c r="H611" s="51" t="str">
        <f t="shared" si="29"/>
        <v>Tốt</v>
      </c>
      <c r="I611" s="117">
        <f t="shared" si="30"/>
        <v>86</v>
      </c>
      <c r="J611" s="51" t="str">
        <f t="shared" si="31"/>
        <v>Tốt</v>
      </c>
      <c r="K611" s="101" t="s">
        <v>119</v>
      </c>
      <c r="L611" s="218"/>
      <c r="M611" s="101" t="s">
        <v>82</v>
      </c>
    </row>
    <row r="612" spans="1:13" s="16" customFormat="1" ht="18" customHeight="1" x14ac:dyDescent="0.25">
      <c r="A612" s="130">
        <v>604</v>
      </c>
      <c r="B612" s="172">
        <v>5</v>
      </c>
      <c r="C612" s="173" t="s">
        <v>2480</v>
      </c>
      <c r="D612" s="174">
        <v>1705220010</v>
      </c>
      <c r="E612" s="174">
        <v>87</v>
      </c>
      <c r="F612" s="51" t="str">
        <f t="shared" si="33"/>
        <v>Tốt</v>
      </c>
      <c r="G612" s="174">
        <v>86</v>
      </c>
      <c r="H612" s="51" t="str">
        <f t="shared" si="29"/>
        <v>Tốt</v>
      </c>
      <c r="I612" s="117">
        <f t="shared" si="30"/>
        <v>86.5</v>
      </c>
      <c r="J612" s="51" t="str">
        <f t="shared" si="31"/>
        <v>Tốt</v>
      </c>
      <c r="K612" s="101" t="s">
        <v>119</v>
      </c>
      <c r="L612" s="218"/>
      <c r="M612" s="101" t="s">
        <v>82</v>
      </c>
    </row>
    <row r="613" spans="1:13" s="16" customFormat="1" ht="18" customHeight="1" x14ac:dyDescent="0.25">
      <c r="A613" s="130">
        <v>605</v>
      </c>
      <c r="B613" s="172">
        <v>6</v>
      </c>
      <c r="C613" s="173" t="s">
        <v>2481</v>
      </c>
      <c r="D613" s="174">
        <v>1705220442</v>
      </c>
      <c r="E613" s="174">
        <v>74</v>
      </c>
      <c r="F613" s="51" t="str">
        <f t="shared" si="33"/>
        <v>Khá</v>
      </c>
      <c r="G613" s="174">
        <v>83</v>
      </c>
      <c r="H613" s="51" t="str">
        <f t="shared" si="29"/>
        <v>Tốt</v>
      </c>
      <c r="I613" s="117">
        <f t="shared" si="30"/>
        <v>78.5</v>
      </c>
      <c r="J613" s="51" t="str">
        <f t="shared" si="31"/>
        <v>Khá</v>
      </c>
      <c r="K613" s="101" t="s">
        <v>119</v>
      </c>
      <c r="L613" s="218"/>
      <c r="M613" s="101" t="s">
        <v>82</v>
      </c>
    </row>
    <row r="614" spans="1:13" s="16" customFormat="1" ht="18" customHeight="1" x14ac:dyDescent="0.25">
      <c r="A614" s="130">
        <v>606</v>
      </c>
      <c r="B614" s="172">
        <v>7</v>
      </c>
      <c r="C614" s="173" t="s">
        <v>2482</v>
      </c>
      <c r="D614" s="174">
        <v>1705220655</v>
      </c>
      <c r="E614" s="174">
        <v>87</v>
      </c>
      <c r="F614" s="51" t="str">
        <f t="shared" si="33"/>
        <v>Tốt</v>
      </c>
      <c r="G614" s="174">
        <v>82</v>
      </c>
      <c r="H614" s="51" t="str">
        <f t="shared" si="29"/>
        <v>Tốt</v>
      </c>
      <c r="I614" s="117">
        <f t="shared" si="30"/>
        <v>84.5</v>
      </c>
      <c r="J614" s="51" t="str">
        <f t="shared" si="31"/>
        <v>Tốt</v>
      </c>
      <c r="K614" s="101" t="s">
        <v>119</v>
      </c>
      <c r="L614" s="218"/>
      <c r="M614" s="101" t="s">
        <v>82</v>
      </c>
    </row>
    <row r="615" spans="1:13" s="16" customFormat="1" ht="18" customHeight="1" x14ac:dyDescent="0.25">
      <c r="A615" s="130">
        <v>607</v>
      </c>
      <c r="B615" s="172">
        <v>8</v>
      </c>
      <c r="C615" s="173" t="s">
        <v>2483</v>
      </c>
      <c r="D615" s="174">
        <v>1705220009</v>
      </c>
      <c r="E615" s="174">
        <v>85</v>
      </c>
      <c r="F615" s="51" t="str">
        <f t="shared" si="33"/>
        <v>Tốt</v>
      </c>
      <c r="G615" s="174">
        <v>86</v>
      </c>
      <c r="H615" s="51" t="str">
        <f t="shared" si="29"/>
        <v>Tốt</v>
      </c>
      <c r="I615" s="117">
        <f t="shared" si="30"/>
        <v>85.5</v>
      </c>
      <c r="J615" s="51" t="str">
        <f t="shared" si="31"/>
        <v>Tốt</v>
      </c>
      <c r="K615" s="101" t="s">
        <v>119</v>
      </c>
      <c r="L615" s="218"/>
      <c r="M615" s="101" t="s">
        <v>82</v>
      </c>
    </row>
    <row r="616" spans="1:13" s="16" customFormat="1" ht="18" customHeight="1" x14ac:dyDescent="0.25">
      <c r="A616" s="130">
        <v>608</v>
      </c>
      <c r="B616" s="172">
        <v>9</v>
      </c>
      <c r="C616" s="173" t="s">
        <v>2484</v>
      </c>
      <c r="D616" s="174">
        <v>1705220611</v>
      </c>
      <c r="E616" s="174">
        <v>85</v>
      </c>
      <c r="F616" s="51" t="str">
        <f t="shared" si="33"/>
        <v>Tốt</v>
      </c>
      <c r="G616" s="174">
        <v>85</v>
      </c>
      <c r="H616" s="51" t="str">
        <f t="shared" si="29"/>
        <v>Tốt</v>
      </c>
      <c r="I616" s="117">
        <f t="shared" si="30"/>
        <v>85</v>
      </c>
      <c r="J616" s="51" t="str">
        <f t="shared" si="31"/>
        <v>Tốt</v>
      </c>
      <c r="K616" s="101" t="s">
        <v>119</v>
      </c>
      <c r="L616" s="218"/>
      <c r="M616" s="101" t="s">
        <v>82</v>
      </c>
    </row>
    <row r="617" spans="1:13" s="16" customFormat="1" ht="18" customHeight="1" x14ac:dyDescent="0.25">
      <c r="A617" s="130">
        <v>609</v>
      </c>
      <c r="B617" s="172">
        <v>10</v>
      </c>
      <c r="C617" s="173" t="s">
        <v>2485</v>
      </c>
      <c r="D617" s="174">
        <v>1705220597</v>
      </c>
      <c r="E617" s="174">
        <v>76</v>
      </c>
      <c r="F617" s="51" t="str">
        <f t="shared" si="33"/>
        <v>Khá</v>
      </c>
      <c r="G617" s="174">
        <v>85</v>
      </c>
      <c r="H617" s="51" t="str">
        <f t="shared" si="29"/>
        <v>Tốt</v>
      </c>
      <c r="I617" s="117">
        <f t="shared" si="30"/>
        <v>80.5</v>
      </c>
      <c r="J617" s="51" t="str">
        <f t="shared" si="31"/>
        <v>Tốt</v>
      </c>
      <c r="K617" s="101" t="s">
        <v>119</v>
      </c>
      <c r="L617" s="218"/>
      <c r="M617" s="101" t="s">
        <v>82</v>
      </c>
    </row>
    <row r="618" spans="1:13" s="16" customFormat="1" ht="18" customHeight="1" x14ac:dyDescent="0.25">
      <c r="A618" s="130">
        <v>610</v>
      </c>
      <c r="B618" s="172">
        <v>11</v>
      </c>
      <c r="C618" s="173" t="s">
        <v>2486</v>
      </c>
      <c r="D618" s="174">
        <v>1705220863</v>
      </c>
      <c r="E618" s="174">
        <v>92</v>
      </c>
      <c r="F618" s="51" t="str">
        <f t="shared" si="33"/>
        <v>Xuất sắc</v>
      </c>
      <c r="G618" s="174">
        <v>95</v>
      </c>
      <c r="H618" s="51" t="str">
        <f t="shared" si="29"/>
        <v>Xuất sắc</v>
      </c>
      <c r="I618" s="117">
        <f t="shared" si="30"/>
        <v>93.5</v>
      </c>
      <c r="J618" s="51" t="str">
        <f t="shared" si="31"/>
        <v>Xuất sắc</v>
      </c>
      <c r="K618" s="101" t="s">
        <v>119</v>
      </c>
      <c r="L618" s="218"/>
      <c r="M618" s="101" t="s">
        <v>82</v>
      </c>
    </row>
    <row r="619" spans="1:13" s="16" customFormat="1" ht="18" customHeight="1" x14ac:dyDescent="0.25">
      <c r="A619" s="130">
        <v>611</v>
      </c>
      <c r="B619" s="172">
        <v>12</v>
      </c>
      <c r="C619" s="173" t="s">
        <v>2487</v>
      </c>
      <c r="D619" s="174">
        <v>1705220404</v>
      </c>
      <c r="E619" s="174">
        <v>83</v>
      </c>
      <c r="F619" s="51" t="str">
        <f t="shared" si="33"/>
        <v>Tốt</v>
      </c>
      <c r="G619" s="174">
        <v>85</v>
      </c>
      <c r="H619" s="51" t="str">
        <f t="shared" si="29"/>
        <v>Tốt</v>
      </c>
      <c r="I619" s="117">
        <f t="shared" si="30"/>
        <v>84</v>
      </c>
      <c r="J619" s="51" t="str">
        <f t="shared" si="31"/>
        <v>Tốt</v>
      </c>
      <c r="K619" s="101" t="s">
        <v>119</v>
      </c>
      <c r="L619" s="218"/>
      <c r="M619" s="101" t="s">
        <v>82</v>
      </c>
    </row>
    <row r="620" spans="1:13" s="16" customFormat="1" ht="18" customHeight="1" x14ac:dyDescent="0.25">
      <c r="A620" s="130">
        <v>612</v>
      </c>
      <c r="B620" s="172">
        <v>13</v>
      </c>
      <c r="C620" s="173" t="s">
        <v>2488</v>
      </c>
      <c r="D620" s="174">
        <v>1705220308</v>
      </c>
      <c r="E620" s="174">
        <v>77</v>
      </c>
      <c r="F620" s="51" t="str">
        <f t="shared" si="33"/>
        <v>Khá</v>
      </c>
      <c r="G620" s="174">
        <v>85</v>
      </c>
      <c r="H620" s="51" t="str">
        <f t="shared" si="29"/>
        <v>Tốt</v>
      </c>
      <c r="I620" s="117">
        <f t="shared" si="30"/>
        <v>81</v>
      </c>
      <c r="J620" s="51" t="str">
        <f t="shared" si="31"/>
        <v>Tốt</v>
      </c>
      <c r="K620" s="101" t="s">
        <v>119</v>
      </c>
      <c r="L620" s="218"/>
      <c r="M620" s="101" t="s">
        <v>82</v>
      </c>
    </row>
    <row r="621" spans="1:13" s="16" customFormat="1" ht="18" customHeight="1" x14ac:dyDescent="0.25">
      <c r="A621" s="130">
        <v>613</v>
      </c>
      <c r="B621" s="172">
        <v>14</v>
      </c>
      <c r="C621" s="173" t="s">
        <v>2489</v>
      </c>
      <c r="D621" s="174">
        <v>1705220369</v>
      </c>
      <c r="E621" s="174">
        <v>84</v>
      </c>
      <c r="F621" s="51" t="str">
        <f t="shared" si="33"/>
        <v>Tốt</v>
      </c>
      <c r="G621" s="174">
        <v>87</v>
      </c>
      <c r="H621" s="51" t="str">
        <f t="shared" si="29"/>
        <v>Tốt</v>
      </c>
      <c r="I621" s="117">
        <f t="shared" si="30"/>
        <v>85.5</v>
      </c>
      <c r="J621" s="51" t="str">
        <f t="shared" si="31"/>
        <v>Tốt</v>
      </c>
      <c r="K621" s="101" t="s">
        <v>119</v>
      </c>
      <c r="L621" s="218"/>
      <c r="M621" s="101" t="s">
        <v>82</v>
      </c>
    </row>
    <row r="622" spans="1:13" s="16" customFormat="1" ht="18" customHeight="1" x14ac:dyDescent="0.25">
      <c r="A622" s="130">
        <v>614</v>
      </c>
      <c r="B622" s="172">
        <v>15</v>
      </c>
      <c r="C622" s="173" t="s">
        <v>2017</v>
      </c>
      <c r="D622" s="174">
        <v>1705220163</v>
      </c>
      <c r="E622" s="174">
        <v>95</v>
      </c>
      <c r="F622" s="51" t="str">
        <f t="shared" si="33"/>
        <v>Xuất sắc</v>
      </c>
      <c r="G622" s="174">
        <v>86</v>
      </c>
      <c r="H622" s="51" t="str">
        <f t="shared" si="29"/>
        <v>Tốt</v>
      </c>
      <c r="I622" s="117">
        <f t="shared" si="30"/>
        <v>90.5</v>
      </c>
      <c r="J622" s="51" t="str">
        <f t="shared" si="31"/>
        <v>Xuất sắc</v>
      </c>
      <c r="K622" s="101" t="s">
        <v>119</v>
      </c>
      <c r="L622" s="218"/>
      <c r="M622" s="101" t="s">
        <v>82</v>
      </c>
    </row>
    <row r="623" spans="1:13" s="16" customFormat="1" ht="18" customHeight="1" x14ac:dyDescent="0.25">
      <c r="A623" s="130">
        <v>615</v>
      </c>
      <c r="B623" s="172">
        <v>16</v>
      </c>
      <c r="C623" s="173" t="s">
        <v>2490</v>
      </c>
      <c r="D623" s="174">
        <v>1705220971</v>
      </c>
      <c r="E623" s="174">
        <v>83</v>
      </c>
      <c r="F623" s="51" t="str">
        <f t="shared" si="33"/>
        <v>Tốt</v>
      </c>
      <c r="G623" s="174">
        <v>82</v>
      </c>
      <c r="H623" s="51" t="str">
        <f t="shared" si="29"/>
        <v>Tốt</v>
      </c>
      <c r="I623" s="117">
        <f t="shared" si="30"/>
        <v>82.5</v>
      </c>
      <c r="J623" s="51" t="str">
        <f t="shared" si="31"/>
        <v>Tốt</v>
      </c>
      <c r="K623" s="101" t="s">
        <v>119</v>
      </c>
      <c r="L623" s="218"/>
      <c r="M623" s="101" t="s">
        <v>82</v>
      </c>
    </row>
    <row r="624" spans="1:13" s="16" customFormat="1" ht="18" customHeight="1" x14ac:dyDescent="0.25">
      <c r="A624" s="130">
        <v>616</v>
      </c>
      <c r="B624" s="172">
        <v>17</v>
      </c>
      <c r="C624" s="173" t="s">
        <v>2491</v>
      </c>
      <c r="D624" s="174">
        <v>1705220011</v>
      </c>
      <c r="E624" s="174">
        <v>85</v>
      </c>
      <c r="F624" s="51" t="str">
        <f t="shared" si="33"/>
        <v>Tốt</v>
      </c>
      <c r="G624" s="174">
        <v>86</v>
      </c>
      <c r="H624" s="51" t="str">
        <f t="shared" si="29"/>
        <v>Tốt</v>
      </c>
      <c r="I624" s="117">
        <f t="shared" si="30"/>
        <v>85.5</v>
      </c>
      <c r="J624" s="51" t="str">
        <f t="shared" si="31"/>
        <v>Tốt</v>
      </c>
      <c r="K624" s="101" t="s">
        <v>119</v>
      </c>
      <c r="L624" s="218"/>
      <c r="M624" s="101" t="s">
        <v>82</v>
      </c>
    </row>
    <row r="625" spans="1:13" s="16" customFormat="1" ht="18" customHeight="1" x14ac:dyDescent="0.25">
      <c r="A625" s="130">
        <v>617</v>
      </c>
      <c r="B625" s="172">
        <v>18</v>
      </c>
      <c r="C625" s="173" t="s">
        <v>2492</v>
      </c>
      <c r="D625" s="174">
        <v>1705220012</v>
      </c>
      <c r="E625" s="174">
        <v>91</v>
      </c>
      <c r="F625" s="51" t="str">
        <f t="shared" si="33"/>
        <v>Xuất sắc</v>
      </c>
      <c r="G625" s="174">
        <v>88</v>
      </c>
      <c r="H625" s="51" t="str">
        <f t="shared" si="29"/>
        <v>Tốt</v>
      </c>
      <c r="I625" s="117">
        <v>90</v>
      </c>
      <c r="J625" s="51" t="str">
        <f t="shared" si="31"/>
        <v>Xuất sắc</v>
      </c>
      <c r="K625" s="101" t="s">
        <v>119</v>
      </c>
      <c r="L625" s="218"/>
      <c r="M625" s="101" t="s">
        <v>82</v>
      </c>
    </row>
    <row r="626" spans="1:13" s="16" customFormat="1" ht="18" customHeight="1" x14ac:dyDescent="0.25">
      <c r="A626" s="130">
        <v>618</v>
      </c>
      <c r="B626" s="172">
        <v>19</v>
      </c>
      <c r="C626" s="173" t="s">
        <v>2493</v>
      </c>
      <c r="D626" s="174">
        <v>1705220488</v>
      </c>
      <c r="E626" s="174">
        <v>83</v>
      </c>
      <c r="F626" s="51" t="str">
        <f t="shared" si="33"/>
        <v>Tốt</v>
      </c>
      <c r="G626" s="174">
        <v>82</v>
      </c>
      <c r="H626" s="51" t="str">
        <f t="shared" si="29"/>
        <v>Tốt</v>
      </c>
      <c r="I626" s="117">
        <f t="shared" si="30"/>
        <v>82.5</v>
      </c>
      <c r="J626" s="51" t="str">
        <f t="shared" si="31"/>
        <v>Tốt</v>
      </c>
      <c r="K626" s="101" t="s">
        <v>119</v>
      </c>
      <c r="L626" s="218"/>
      <c r="M626" s="101" t="s">
        <v>82</v>
      </c>
    </row>
    <row r="627" spans="1:13" s="16" customFormat="1" ht="18" customHeight="1" x14ac:dyDescent="0.25">
      <c r="A627" s="130">
        <v>619</v>
      </c>
      <c r="B627" s="172">
        <v>20</v>
      </c>
      <c r="C627" s="173" t="s">
        <v>2494</v>
      </c>
      <c r="D627" s="174">
        <v>1705220263</v>
      </c>
      <c r="E627" s="174">
        <v>86</v>
      </c>
      <c r="F627" s="51" t="str">
        <f t="shared" si="33"/>
        <v>Tốt</v>
      </c>
      <c r="G627" s="174">
        <v>86</v>
      </c>
      <c r="H627" s="51" t="str">
        <f t="shared" si="29"/>
        <v>Tốt</v>
      </c>
      <c r="I627" s="117">
        <f t="shared" si="30"/>
        <v>86</v>
      </c>
      <c r="J627" s="51" t="str">
        <f t="shared" si="31"/>
        <v>Tốt</v>
      </c>
      <c r="K627" s="101" t="s">
        <v>119</v>
      </c>
      <c r="L627" s="218"/>
      <c r="M627" s="101" t="s">
        <v>82</v>
      </c>
    </row>
    <row r="628" spans="1:13" s="16" customFormat="1" ht="18" customHeight="1" x14ac:dyDescent="0.25">
      <c r="A628" s="130">
        <v>620</v>
      </c>
      <c r="B628" s="172">
        <v>21</v>
      </c>
      <c r="C628" s="173" t="s">
        <v>2495</v>
      </c>
      <c r="D628" s="174">
        <v>1705220331</v>
      </c>
      <c r="E628" s="174">
        <v>70</v>
      </c>
      <c r="F628" s="51" t="str">
        <f t="shared" si="33"/>
        <v>Khá</v>
      </c>
      <c r="G628" s="174">
        <v>77</v>
      </c>
      <c r="H628" s="51" t="str">
        <f t="shared" si="29"/>
        <v>Khá</v>
      </c>
      <c r="I628" s="117">
        <f t="shared" si="30"/>
        <v>73.5</v>
      </c>
      <c r="J628" s="51" t="str">
        <f t="shared" si="31"/>
        <v>Khá</v>
      </c>
      <c r="K628" s="101" t="s">
        <v>119</v>
      </c>
      <c r="L628" s="218"/>
      <c r="M628" s="101" t="s">
        <v>82</v>
      </c>
    </row>
    <row r="629" spans="1:13" s="16" customFormat="1" ht="18" customHeight="1" x14ac:dyDescent="0.25">
      <c r="A629" s="130">
        <v>621</v>
      </c>
      <c r="B629" s="172">
        <v>22</v>
      </c>
      <c r="C629" s="173" t="s">
        <v>2496</v>
      </c>
      <c r="D629" s="174">
        <v>1705220462</v>
      </c>
      <c r="E629" s="174">
        <v>82</v>
      </c>
      <c r="F629" s="51" t="str">
        <f t="shared" si="33"/>
        <v>Tốt</v>
      </c>
      <c r="G629" s="174">
        <v>85</v>
      </c>
      <c r="H629" s="51" t="str">
        <f t="shared" si="29"/>
        <v>Tốt</v>
      </c>
      <c r="I629" s="117">
        <f t="shared" si="30"/>
        <v>83.5</v>
      </c>
      <c r="J629" s="51" t="str">
        <f t="shared" si="31"/>
        <v>Tốt</v>
      </c>
      <c r="K629" s="101" t="s">
        <v>119</v>
      </c>
      <c r="L629" s="218"/>
      <c r="M629" s="101" t="s">
        <v>82</v>
      </c>
    </row>
    <row r="630" spans="1:13" s="16" customFormat="1" ht="18" customHeight="1" x14ac:dyDescent="0.25">
      <c r="A630" s="130">
        <v>622</v>
      </c>
      <c r="B630" s="172">
        <v>23</v>
      </c>
      <c r="C630" s="173" t="s">
        <v>2497</v>
      </c>
      <c r="D630" s="174">
        <v>1705220385</v>
      </c>
      <c r="E630" s="174">
        <v>72</v>
      </c>
      <c r="F630" s="51" t="str">
        <f t="shared" si="33"/>
        <v>Khá</v>
      </c>
      <c r="G630" s="174">
        <v>83</v>
      </c>
      <c r="H630" s="51" t="str">
        <f t="shared" si="29"/>
        <v>Tốt</v>
      </c>
      <c r="I630" s="117">
        <f t="shared" si="30"/>
        <v>77.5</v>
      </c>
      <c r="J630" s="51" t="str">
        <f t="shared" si="31"/>
        <v>Khá</v>
      </c>
      <c r="K630" s="101" t="s">
        <v>119</v>
      </c>
      <c r="L630" s="218"/>
      <c r="M630" s="101" t="s">
        <v>82</v>
      </c>
    </row>
    <row r="631" spans="1:13" s="16" customFormat="1" ht="18" customHeight="1" x14ac:dyDescent="0.25">
      <c r="A631" s="130">
        <v>623</v>
      </c>
      <c r="B631" s="172">
        <v>24</v>
      </c>
      <c r="C631" s="173" t="s">
        <v>2498</v>
      </c>
      <c r="D631" s="174">
        <v>1705220013</v>
      </c>
      <c r="E631" s="174">
        <v>89</v>
      </c>
      <c r="F631" s="51" t="str">
        <f t="shared" si="33"/>
        <v>Tốt</v>
      </c>
      <c r="G631" s="174">
        <v>86</v>
      </c>
      <c r="H631" s="51" t="str">
        <f t="shared" si="29"/>
        <v>Tốt</v>
      </c>
      <c r="I631" s="117">
        <f t="shared" si="30"/>
        <v>87.5</v>
      </c>
      <c r="J631" s="51" t="str">
        <f t="shared" si="31"/>
        <v>Tốt</v>
      </c>
      <c r="K631" s="101" t="s">
        <v>119</v>
      </c>
      <c r="L631" s="218"/>
      <c r="M631" s="101" t="s">
        <v>82</v>
      </c>
    </row>
    <row r="632" spans="1:13" s="16" customFormat="1" ht="18" customHeight="1" x14ac:dyDescent="0.25">
      <c r="A632" s="130">
        <v>624</v>
      </c>
      <c r="B632" s="172">
        <v>25</v>
      </c>
      <c r="C632" s="173" t="s">
        <v>2464</v>
      </c>
      <c r="D632" s="174">
        <v>1705220617</v>
      </c>
      <c r="E632" s="174">
        <v>87</v>
      </c>
      <c r="F632" s="51" t="str">
        <f t="shared" si="33"/>
        <v>Tốt</v>
      </c>
      <c r="G632" s="174">
        <v>83</v>
      </c>
      <c r="H632" s="51" t="str">
        <f t="shared" si="29"/>
        <v>Tốt</v>
      </c>
      <c r="I632" s="117">
        <f t="shared" si="30"/>
        <v>85</v>
      </c>
      <c r="J632" s="51" t="str">
        <f t="shared" si="31"/>
        <v>Tốt</v>
      </c>
      <c r="K632" s="101" t="s">
        <v>119</v>
      </c>
      <c r="L632" s="218"/>
      <c r="M632" s="101" t="s">
        <v>82</v>
      </c>
    </row>
    <row r="633" spans="1:13" s="16" customFormat="1" ht="18" customHeight="1" x14ac:dyDescent="0.25">
      <c r="A633" s="130">
        <v>625</v>
      </c>
      <c r="B633" s="172">
        <v>26</v>
      </c>
      <c r="C633" s="173" t="s">
        <v>2499</v>
      </c>
      <c r="D633" s="174">
        <v>1705220581</v>
      </c>
      <c r="E633" s="174">
        <v>70</v>
      </c>
      <c r="F633" s="51" t="str">
        <f t="shared" si="33"/>
        <v>Khá</v>
      </c>
      <c r="G633" s="174">
        <v>81</v>
      </c>
      <c r="H633" s="51" t="str">
        <f t="shared" si="29"/>
        <v>Tốt</v>
      </c>
      <c r="I633" s="117">
        <f t="shared" si="30"/>
        <v>75.5</v>
      </c>
      <c r="J633" s="51" t="str">
        <f t="shared" si="31"/>
        <v>Khá</v>
      </c>
      <c r="K633" s="101" t="s">
        <v>119</v>
      </c>
      <c r="L633" s="218"/>
      <c r="M633" s="101" t="s">
        <v>82</v>
      </c>
    </row>
    <row r="634" spans="1:13" s="16" customFormat="1" ht="18" customHeight="1" x14ac:dyDescent="0.25">
      <c r="A634" s="130">
        <v>626</v>
      </c>
      <c r="B634" s="172">
        <v>27</v>
      </c>
      <c r="C634" s="173" t="s">
        <v>2500</v>
      </c>
      <c r="D634" s="174">
        <v>1705220437</v>
      </c>
      <c r="E634" s="174">
        <v>82</v>
      </c>
      <c r="F634" s="51" t="str">
        <f t="shared" si="33"/>
        <v>Tốt</v>
      </c>
      <c r="G634" s="174">
        <v>85</v>
      </c>
      <c r="H634" s="51" t="str">
        <f t="shared" si="29"/>
        <v>Tốt</v>
      </c>
      <c r="I634" s="117">
        <f t="shared" si="30"/>
        <v>83.5</v>
      </c>
      <c r="J634" s="51" t="str">
        <f t="shared" si="31"/>
        <v>Tốt</v>
      </c>
      <c r="K634" s="101" t="s">
        <v>119</v>
      </c>
      <c r="L634" s="218"/>
      <c r="M634" s="101" t="s">
        <v>82</v>
      </c>
    </row>
    <row r="635" spans="1:13" s="16" customFormat="1" ht="18" customHeight="1" x14ac:dyDescent="0.25">
      <c r="A635" s="130">
        <v>627</v>
      </c>
      <c r="B635" s="172">
        <v>28</v>
      </c>
      <c r="C635" s="173" t="s">
        <v>2501</v>
      </c>
      <c r="D635" s="174">
        <v>1705220356</v>
      </c>
      <c r="E635" s="174">
        <v>78</v>
      </c>
      <c r="F635" s="51" t="str">
        <f t="shared" si="33"/>
        <v>Khá</v>
      </c>
      <c r="G635" s="174">
        <v>85</v>
      </c>
      <c r="H635" s="51" t="str">
        <f t="shared" si="29"/>
        <v>Tốt</v>
      </c>
      <c r="I635" s="117">
        <f t="shared" si="30"/>
        <v>81.5</v>
      </c>
      <c r="J635" s="51" t="str">
        <f t="shared" si="31"/>
        <v>Tốt</v>
      </c>
      <c r="K635" s="101" t="s">
        <v>119</v>
      </c>
      <c r="L635" s="218"/>
      <c r="M635" s="101" t="s">
        <v>82</v>
      </c>
    </row>
    <row r="636" spans="1:13" s="16" customFormat="1" ht="18" customHeight="1" x14ac:dyDescent="0.25">
      <c r="A636" s="130">
        <v>628</v>
      </c>
      <c r="B636" s="172">
        <v>29</v>
      </c>
      <c r="C636" s="173" t="s">
        <v>2502</v>
      </c>
      <c r="D636" s="174">
        <v>1705220342</v>
      </c>
      <c r="E636" s="174">
        <v>80</v>
      </c>
      <c r="F636" s="51" t="str">
        <f t="shared" si="33"/>
        <v>Tốt</v>
      </c>
      <c r="G636" s="174">
        <v>83</v>
      </c>
      <c r="H636" s="51" t="str">
        <f t="shared" si="29"/>
        <v>Tốt</v>
      </c>
      <c r="I636" s="117">
        <f t="shared" si="30"/>
        <v>81.5</v>
      </c>
      <c r="J636" s="51" t="str">
        <f t="shared" si="31"/>
        <v>Tốt</v>
      </c>
      <c r="K636" s="101" t="s">
        <v>119</v>
      </c>
      <c r="L636" s="218"/>
      <c r="M636" s="101" t="s">
        <v>82</v>
      </c>
    </row>
    <row r="637" spans="1:13" s="16" customFormat="1" ht="18" customHeight="1" x14ac:dyDescent="0.25">
      <c r="A637" s="130">
        <v>629</v>
      </c>
      <c r="B637" s="172">
        <v>30</v>
      </c>
      <c r="C637" s="173" t="s">
        <v>2503</v>
      </c>
      <c r="D637" s="174">
        <v>1705220352</v>
      </c>
      <c r="E637" s="174">
        <v>95</v>
      </c>
      <c r="F637" s="51" t="str">
        <f t="shared" si="33"/>
        <v>Xuất sắc</v>
      </c>
      <c r="G637" s="174">
        <v>90</v>
      </c>
      <c r="H637" s="51" t="str">
        <f t="shared" ref="H637:H642" si="34">IF(G637&gt;=90,"Xuất sắc",IF(AND(G637&lt;90,G637&gt;=80),"Tốt",IF(AND(G637&lt;80,G637&gt;=65),"Khá",IF(AND(G637&lt;65,G637&gt;=50),"Trung bình",IF(AND(G637&lt;50,G637&gt;=35),"Yếu",IF(AND(G637&lt;35,G637&gt;=1),"Kém",IF(AND(G637&lt;1),"Không xếp loại")))))))</f>
        <v>Xuất sắc</v>
      </c>
      <c r="I637" s="117">
        <f t="shared" si="30"/>
        <v>92.5</v>
      </c>
      <c r="J637" s="51" t="str">
        <f t="shared" ref="J637:J643" si="35">IF(I637&gt;=90,"Xuất sắc",IF(AND(I637&lt;90,I637&gt;=80),"Tốt",IF(AND(I637&lt;80,I637&gt;=65),"Khá",IF(AND(I637&lt;65,I637&gt;=50),"Trung bình",IF(AND(I637&lt;50,I637&gt;=35),"Yếu",IF(AND(I637&lt;35,I637&gt;=1),"Kém",IF(AND(I637&lt;1),"Không xếp loại")))))))</f>
        <v>Xuất sắc</v>
      </c>
      <c r="K637" s="101" t="s">
        <v>119</v>
      </c>
      <c r="L637" s="218"/>
      <c r="M637" s="101" t="s">
        <v>82</v>
      </c>
    </row>
    <row r="638" spans="1:13" s="16" customFormat="1" ht="18" customHeight="1" x14ac:dyDescent="0.25">
      <c r="A638" s="130">
        <v>630</v>
      </c>
      <c r="B638" s="172">
        <v>31</v>
      </c>
      <c r="C638" s="173" t="s">
        <v>2504</v>
      </c>
      <c r="D638" s="174">
        <v>1705220014</v>
      </c>
      <c r="E638" s="174">
        <v>86</v>
      </c>
      <c r="F638" s="51" t="str">
        <f t="shared" si="33"/>
        <v>Tốt</v>
      </c>
      <c r="G638" s="174">
        <v>86</v>
      </c>
      <c r="H638" s="51" t="str">
        <f t="shared" si="34"/>
        <v>Tốt</v>
      </c>
      <c r="I638" s="117">
        <f t="shared" si="30"/>
        <v>86</v>
      </c>
      <c r="J638" s="51" t="str">
        <f t="shared" si="35"/>
        <v>Tốt</v>
      </c>
      <c r="K638" s="101" t="s">
        <v>119</v>
      </c>
      <c r="L638" s="218"/>
      <c r="M638" s="101" t="s">
        <v>82</v>
      </c>
    </row>
    <row r="639" spans="1:13" s="16" customFormat="1" ht="18" customHeight="1" x14ac:dyDescent="0.25">
      <c r="A639" s="130">
        <v>631</v>
      </c>
      <c r="B639" s="172">
        <v>32</v>
      </c>
      <c r="C639" s="173" t="s">
        <v>2505</v>
      </c>
      <c r="D639" s="174">
        <v>1705220191</v>
      </c>
      <c r="E639" s="174">
        <v>83</v>
      </c>
      <c r="F639" s="51" t="str">
        <f t="shared" si="33"/>
        <v>Tốt</v>
      </c>
      <c r="G639" s="174">
        <v>85</v>
      </c>
      <c r="H639" s="51" t="str">
        <f t="shared" si="34"/>
        <v>Tốt</v>
      </c>
      <c r="I639" s="117">
        <f t="shared" si="30"/>
        <v>84</v>
      </c>
      <c r="J639" s="51" t="str">
        <f t="shared" si="35"/>
        <v>Tốt</v>
      </c>
      <c r="K639" s="101" t="s">
        <v>119</v>
      </c>
      <c r="L639" s="218"/>
      <c r="M639" s="101" t="s">
        <v>82</v>
      </c>
    </row>
    <row r="640" spans="1:13" s="16" customFormat="1" ht="18" customHeight="1" x14ac:dyDescent="0.25">
      <c r="A640" s="130">
        <v>632</v>
      </c>
      <c r="B640" s="172">
        <v>33</v>
      </c>
      <c r="C640" s="173" t="s">
        <v>2506</v>
      </c>
      <c r="D640" s="174">
        <v>1705220326</v>
      </c>
      <c r="E640" s="174">
        <v>84</v>
      </c>
      <c r="F640" s="51" t="str">
        <f t="shared" si="33"/>
        <v>Tốt</v>
      </c>
      <c r="G640" s="174">
        <v>80</v>
      </c>
      <c r="H640" s="51" t="str">
        <f t="shared" si="34"/>
        <v>Tốt</v>
      </c>
      <c r="I640" s="117">
        <f t="shared" si="30"/>
        <v>82</v>
      </c>
      <c r="J640" s="51" t="str">
        <f t="shared" si="35"/>
        <v>Tốt</v>
      </c>
      <c r="K640" s="101" t="s">
        <v>119</v>
      </c>
      <c r="L640" s="218"/>
      <c r="M640" s="101" t="s">
        <v>82</v>
      </c>
    </row>
    <row r="641" spans="1:13" s="16" customFormat="1" ht="18" customHeight="1" x14ac:dyDescent="0.25">
      <c r="A641" s="130">
        <v>633</v>
      </c>
      <c r="B641" s="172">
        <v>34</v>
      </c>
      <c r="C641" s="173" t="s">
        <v>2507</v>
      </c>
      <c r="D641" s="174">
        <v>1705221061</v>
      </c>
      <c r="E641" s="174">
        <v>80</v>
      </c>
      <c r="F641" s="51" t="str">
        <f t="shared" si="33"/>
        <v>Tốt</v>
      </c>
      <c r="G641" s="174">
        <v>85</v>
      </c>
      <c r="H641" s="51" t="str">
        <f t="shared" si="34"/>
        <v>Tốt</v>
      </c>
      <c r="I641" s="117">
        <f t="shared" si="30"/>
        <v>82.5</v>
      </c>
      <c r="J641" s="51" t="str">
        <f t="shared" si="35"/>
        <v>Tốt</v>
      </c>
      <c r="K641" s="101" t="s">
        <v>119</v>
      </c>
      <c r="L641" s="218"/>
      <c r="M641" s="101" t="s">
        <v>82</v>
      </c>
    </row>
    <row r="642" spans="1:13" s="16" customFormat="1" ht="18" customHeight="1" x14ac:dyDescent="0.25">
      <c r="A642" s="130">
        <v>634</v>
      </c>
      <c r="B642" s="172">
        <v>35</v>
      </c>
      <c r="C642" s="173" t="s">
        <v>2508</v>
      </c>
      <c r="D642" s="174">
        <v>1705220323</v>
      </c>
      <c r="E642" s="174">
        <v>96</v>
      </c>
      <c r="F642" s="51" t="str">
        <f t="shared" si="33"/>
        <v>Xuất sắc</v>
      </c>
      <c r="G642" s="174">
        <v>96</v>
      </c>
      <c r="H642" s="51" t="str">
        <f t="shared" si="34"/>
        <v>Xuất sắc</v>
      </c>
      <c r="I642" s="117">
        <f t="shared" si="30"/>
        <v>96</v>
      </c>
      <c r="J642" s="51" t="str">
        <f t="shared" si="35"/>
        <v>Xuất sắc</v>
      </c>
      <c r="K642" s="101" t="s">
        <v>119</v>
      </c>
      <c r="L642" s="218"/>
      <c r="M642" s="101" t="s">
        <v>82</v>
      </c>
    </row>
    <row r="643" spans="1:13" s="16" customFormat="1" ht="18" customHeight="1" x14ac:dyDescent="0.25">
      <c r="A643" s="130">
        <v>635</v>
      </c>
      <c r="B643" s="172">
        <v>36</v>
      </c>
      <c r="C643" s="173" t="s">
        <v>2509</v>
      </c>
      <c r="D643" s="174">
        <v>1705220015</v>
      </c>
      <c r="E643" s="174">
        <v>89</v>
      </c>
      <c r="F643" s="51" t="str">
        <f t="shared" si="33"/>
        <v>Tốt</v>
      </c>
      <c r="G643" s="174">
        <v>87</v>
      </c>
      <c r="H643" s="51" t="str">
        <f t="shared" si="29"/>
        <v>Tốt</v>
      </c>
      <c r="I643" s="117">
        <f t="shared" si="30"/>
        <v>88</v>
      </c>
      <c r="J643" s="51" t="str">
        <f t="shared" si="35"/>
        <v>Tốt</v>
      </c>
      <c r="K643" s="101" t="s">
        <v>119</v>
      </c>
      <c r="L643" s="218"/>
      <c r="M643" s="101" t="s">
        <v>82</v>
      </c>
    </row>
    <row r="644" spans="1:13" s="16" customFormat="1" ht="18" customHeight="1" x14ac:dyDescent="0.25">
      <c r="A644" s="130">
        <v>636</v>
      </c>
      <c r="B644" s="172">
        <v>1</v>
      </c>
      <c r="C644" s="173" t="s">
        <v>2510</v>
      </c>
      <c r="D644" s="174">
        <v>1805230079</v>
      </c>
      <c r="E644" s="174">
        <v>80</v>
      </c>
      <c r="F644" s="51" t="str">
        <f t="shared" si="33"/>
        <v>Tốt</v>
      </c>
      <c r="G644" s="174">
        <v>80</v>
      </c>
      <c r="H644" s="51" t="str">
        <f t="shared" si="29"/>
        <v>Tốt</v>
      </c>
      <c r="I644" s="117">
        <f t="shared" si="30"/>
        <v>80</v>
      </c>
      <c r="J644" s="51" t="str">
        <f t="shared" si="31"/>
        <v>Tốt</v>
      </c>
      <c r="K644" s="101" t="s">
        <v>77</v>
      </c>
      <c r="L644" s="218"/>
      <c r="M644" s="101" t="s">
        <v>60</v>
      </c>
    </row>
    <row r="645" spans="1:13" s="16" customFormat="1" ht="18" customHeight="1" x14ac:dyDescent="0.25">
      <c r="A645" s="130">
        <v>637</v>
      </c>
      <c r="B645" s="172">
        <v>2</v>
      </c>
      <c r="C645" s="173" t="s">
        <v>2511</v>
      </c>
      <c r="D645" s="174">
        <v>1805230043</v>
      </c>
      <c r="E645" s="174">
        <v>85</v>
      </c>
      <c r="F645" s="51" t="str">
        <f t="shared" si="33"/>
        <v>Tốt</v>
      </c>
      <c r="G645" s="174">
        <v>80</v>
      </c>
      <c r="H645" s="51" t="str">
        <f t="shared" si="29"/>
        <v>Tốt</v>
      </c>
      <c r="I645" s="117">
        <f t="shared" si="30"/>
        <v>82.5</v>
      </c>
      <c r="J645" s="51" t="str">
        <f t="shared" si="31"/>
        <v>Tốt</v>
      </c>
      <c r="K645" s="101" t="s">
        <v>77</v>
      </c>
      <c r="L645" s="218"/>
      <c r="M645" s="101" t="s">
        <v>60</v>
      </c>
    </row>
    <row r="646" spans="1:13" s="16" customFormat="1" ht="18" customHeight="1" x14ac:dyDescent="0.25">
      <c r="A646" s="130">
        <v>638</v>
      </c>
      <c r="B646" s="172">
        <v>3</v>
      </c>
      <c r="C646" s="173" t="s">
        <v>2512</v>
      </c>
      <c r="D646" s="174">
        <v>1805230006</v>
      </c>
      <c r="E646" s="174">
        <v>65</v>
      </c>
      <c r="F646" s="51" t="str">
        <f t="shared" si="33"/>
        <v>Khá</v>
      </c>
      <c r="G646" s="174">
        <v>75</v>
      </c>
      <c r="H646" s="51" t="str">
        <f t="shared" si="29"/>
        <v>Khá</v>
      </c>
      <c r="I646" s="117">
        <f t="shared" si="30"/>
        <v>70</v>
      </c>
      <c r="J646" s="51" t="str">
        <f t="shared" si="31"/>
        <v>Khá</v>
      </c>
      <c r="K646" s="101" t="s">
        <v>77</v>
      </c>
      <c r="L646" s="218"/>
      <c r="M646" s="101" t="s">
        <v>60</v>
      </c>
    </row>
    <row r="647" spans="1:13" s="16" customFormat="1" ht="18" customHeight="1" x14ac:dyDescent="0.25">
      <c r="A647" s="130">
        <v>639</v>
      </c>
      <c r="B647" s="172">
        <v>4</v>
      </c>
      <c r="C647" s="173" t="s">
        <v>2513</v>
      </c>
      <c r="D647" s="174">
        <v>1805230058</v>
      </c>
      <c r="E647" s="174">
        <v>65</v>
      </c>
      <c r="F647" s="51" t="str">
        <f t="shared" si="33"/>
        <v>Khá</v>
      </c>
      <c r="G647" s="174">
        <v>80</v>
      </c>
      <c r="H647" s="51" t="str">
        <f t="shared" si="29"/>
        <v>Tốt</v>
      </c>
      <c r="I647" s="117">
        <f t="shared" si="30"/>
        <v>72.5</v>
      </c>
      <c r="J647" s="51" t="str">
        <f t="shared" si="31"/>
        <v>Khá</v>
      </c>
      <c r="K647" s="101" t="s">
        <v>77</v>
      </c>
      <c r="L647" s="218"/>
      <c r="M647" s="101" t="s">
        <v>60</v>
      </c>
    </row>
    <row r="648" spans="1:13" s="16" customFormat="1" ht="18" customHeight="1" x14ac:dyDescent="0.25">
      <c r="A648" s="130">
        <v>640</v>
      </c>
      <c r="B648" s="172">
        <v>5</v>
      </c>
      <c r="C648" s="173" t="s">
        <v>2514</v>
      </c>
      <c r="D648" s="174">
        <v>1805230044</v>
      </c>
      <c r="E648" s="174">
        <v>83</v>
      </c>
      <c r="F648" s="51" t="str">
        <f t="shared" si="33"/>
        <v>Tốt</v>
      </c>
      <c r="G648" s="174">
        <v>75</v>
      </c>
      <c r="H648" s="51" t="str">
        <f t="shared" si="29"/>
        <v>Khá</v>
      </c>
      <c r="I648" s="117">
        <f t="shared" si="30"/>
        <v>79</v>
      </c>
      <c r="J648" s="51" t="str">
        <f t="shared" si="31"/>
        <v>Khá</v>
      </c>
      <c r="K648" s="101" t="s">
        <v>77</v>
      </c>
      <c r="L648" s="218"/>
      <c r="M648" s="101" t="s">
        <v>60</v>
      </c>
    </row>
    <row r="649" spans="1:13" s="16" customFormat="1" ht="18" customHeight="1" x14ac:dyDescent="0.25">
      <c r="A649" s="130">
        <v>641</v>
      </c>
      <c r="B649" s="172">
        <v>6</v>
      </c>
      <c r="C649" s="173" t="s">
        <v>2515</v>
      </c>
      <c r="D649" s="174">
        <v>1805230074</v>
      </c>
      <c r="E649" s="174">
        <v>80</v>
      </c>
      <c r="F649" s="51" t="str">
        <f t="shared" ref="F649:F712" si="36">IF(E649&gt;=90,"Xuất sắc",IF(AND(E649&lt;90,E649&gt;=80),"Tốt",IF(AND(E649&lt;80,E649&gt;=65),"Khá",IF(AND(E649&lt;65,E649&gt;=50),"Trung bình",IF(AND(E649&lt;50,E649&gt;=35),"Yếu",IF(AND(E649&lt;35,E649&gt;=1),"Kém",IF(AND(E649&lt;1),"Không xếp loại")))))))</f>
        <v>Tốt</v>
      </c>
      <c r="G649" s="174">
        <v>80</v>
      </c>
      <c r="H649" s="51" t="str">
        <f t="shared" si="29"/>
        <v>Tốt</v>
      </c>
      <c r="I649" s="117">
        <f t="shared" si="30"/>
        <v>80</v>
      </c>
      <c r="J649" s="51" t="str">
        <f t="shared" si="31"/>
        <v>Tốt</v>
      </c>
      <c r="K649" s="101" t="s">
        <v>77</v>
      </c>
      <c r="L649" s="218"/>
      <c r="M649" s="101" t="s">
        <v>60</v>
      </c>
    </row>
    <row r="650" spans="1:13" s="16" customFormat="1" ht="18" customHeight="1" x14ac:dyDescent="0.25">
      <c r="A650" s="130">
        <v>642</v>
      </c>
      <c r="B650" s="172">
        <v>7</v>
      </c>
      <c r="C650" s="173" t="s">
        <v>190</v>
      </c>
      <c r="D650" s="174">
        <v>1805230125</v>
      </c>
      <c r="E650" s="174">
        <v>80</v>
      </c>
      <c r="F650" s="51" t="str">
        <f t="shared" si="36"/>
        <v>Tốt</v>
      </c>
      <c r="G650" s="174">
        <v>90</v>
      </c>
      <c r="H650" s="51" t="str">
        <f t="shared" si="29"/>
        <v>Xuất sắc</v>
      </c>
      <c r="I650" s="117">
        <f t="shared" si="30"/>
        <v>85</v>
      </c>
      <c r="J650" s="51" t="str">
        <f t="shared" si="31"/>
        <v>Tốt</v>
      </c>
      <c r="K650" s="101" t="s">
        <v>77</v>
      </c>
      <c r="L650" s="218"/>
      <c r="M650" s="101" t="s">
        <v>60</v>
      </c>
    </row>
    <row r="651" spans="1:13" s="16" customFormat="1" ht="18" customHeight="1" x14ac:dyDescent="0.25">
      <c r="A651" s="130">
        <v>643</v>
      </c>
      <c r="B651" s="172">
        <v>8</v>
      </c>
      <c r="C651" s="173" t="s">
        <v>2516</v>
      </c>
      <c r="D651" s="174">
        <v>1805230052</v>
      </c>
      <c r="E651" s="174">
        <v>65</v>
      </c>
      <c r="F651" s="51" t="str">
        <f t="shared" si="36"/>
        <v>Khá</v>
      </c>
      <c r="G651" s="174">
        <v>80</v>
      </c>
      <c r="H651" s="51" t="str">
        <f t="shared" si="29"/>
        <v>Tốt</v>
      </c>
      <c r="I651" s="117">
        <f t="shared" si="30"/>
        <v>72.5</v>
      </c>
      <c r="J651" s="51" t="str">
        <f t="shared" si="31"/>
        <v>Khá</v>
      </c>
      <c r="K651" s="101" t="s">
        <v>77</v>
      </c>
      <c r="L651" s="218"/>
      <c r="M651" s="101" t="s">
        <v>60</v>
      </c>
    </row>
    <row r="652" spans="1:13" s="16" customFormat="1" ht="18" customHeight="1" x14ac:dyDescent="0.25">
      <c r="A652" s="130">
        <v>644</v>
      </c>
      <c r="B652" s="172">
        <v>9</v>
      </c>
      <c r="C652" s="173" t="s">
        <v>91</v>
      </c>
      <c r="D652" s="174">
        <v>1805230036</v>
      </c>
      <c r="E652" s="174">
        <v>90</v>
      </c>
      <c r="F652" s="51" t="str">
        <f t="shared" si="36"/>
        <v>Xuất sắc</v>
      </c>
      <c r="G652" s="174">
        <v>88</v>
      </c>
      <c r="H652" s="51" t="str">
        <f t="shared" si="29"/>
        <v>Tốt</v>
      </c>
      <c r="I652" s="117">
        <f t="shared" si="30"/>
        <v>89</v>
      </c>
      <c r="J652" s="51" t="str">
        <f t="shared" si="31"/>
        <v>Tốt</v>
      </c>
      <c r="K652" s="101" t="s">
        <v>77</v>
      </c>
      <c r="L652" s="218"/>
      <c r="M652" s="101" t="s">
        <v>60</v>
      </c>
    </row>
    <row r="653" spans="1:13" s="16" customFormat="1" ht="18" customHeight="1" x14ac:dyDescent="0.25">
      <c r="A653" s="130">
        <v>645</v>
      </c>
      <c r="B653" s="172">
        <v>10</v>
      </c>
      <c r="C653" s="173" t="s">
        <v>2517</v>
      </c>
      <c r="D653" s="174">
        <v>1805230035</v>
      </c>
      <c r="E653" s="174">
        <v>80</v>
      </c>
      <c r="F653" s="51" t="str">
        <f t="shared" si="36"/>
        <v>Tốt</v>
      </c>
      <c r="G653" s="174">
        <v>88</v>
      </c>
      <c r="H653" s="51" t="str">
        <f t="shared" si="29"/>
        <v>Tốt</v>
      </c>
      <c r="I653" s="117">
        <f t="shared" si="30"/>
        <v>84</v>
      </c>
      <c r="J653" s="51" t="str">
        <f t="shared" si="31"/>
        <v>Tốt</v>
      </c>
      <c r="K653" s="101" t="s">
        <v>77</v>
      </c>
      <c r="L653" s="218"/>
      <c r="M653" s="101" t="s">
        <v>60</v>
      </c>
    </row>
    <row r="654" spans="1:13" s="16" customFormat="1" ht="18" customHeight="1" x14ac:dyDescent="0.25">
      <c r="A654" s="130">
        <v>646</v>
      </c>
      <c r="B654" s="172">
        <v>11</v>
      </c>
      <c r="C654" s="173" t="s">
        <v>2518</v>
      </c>
      <c r="D654" s="174">
        <v>1805231073</v>
      </c>
      <c r="E654" s="174">
        <v>83</v>
      </c>
      <c r="F654" s="51" t="str">
        <f t="shared" si="36"/>
        <v>Tốt</v>
      </c>
      <c r="G654" s="174">
        <v>80</v>
      </c>
      <c r="H654" s="51" t="str">
        <f t="shared" si="29"/>
        <v>Tốt</v>
      </c>
      <c r="I654" s="117">
        <f t="shared" si="30"/>
        <v>81.5</v>
      </c>
      <c r="J654" s="51" t="str">
        <f t="shared" si="31"/>
        <v>Tốt</v>
      </c>
      <c r="K654" s="101" t="s">
        <v>77</v>
      </c>
      <c r="L654" s="218"/>
      <c r="M654" s="101" t="s">
        <v>60</v>
      </c>
    </row>
    <row r="655" spans="1:13" s="16" customFormat="1" ht="18" customHeight="1" x14ac:dyDescent="0.25">
      <c r="A655" s="130">
        <v>647</v>
      </c>
      <c r="B655" s="172">
        <v>12</v>
      </c>
      <c r="C655" s="173" t="s">
        <v>2519</v>
      </c>
      <c r="D655" s="174">
        <v>1805230077</v>
      </c>
      <c r="E655" s="174">
        <v>80</v>
      </c>
      <c r="F655" s="51" t="str">
        <f t="shared" si="36"/>
        <v>Tốt</v>
      </c>
      <c r="G655" s="174">
        <v>88</v>
      </c>
      <c r="H655" s="51" t="str">
        <f t="shared" si="29"/>
        <v>Tốt</v>
      </c>
      <c r="I655" s="117">
        <f t="shared" si="30"/>
        <v>84</v>
      </c>
      <c r="J655" s="51" t="str">
        <f t="shared" si="31"/>
        <v>Tốt</v>
      </c>
      <c r="K655" s="101" t="s">
        <v>77</v>
      </c>
      <c r="L655" s="218"/>
      <c r="M655" s="101" t="s">
        <v>60</v>
      </c>
    </row>
    <row r="656" spans="1:13" s="16" customFormat="1" ht="18" customHeight="1" x14ac:dyDescent="0.25">
      <c r="A656" s="130">
        <v>648</v>
      </c>
      <c r="B656" s="172">
        <v>13</v>
      </c>
      <c r="C656" s="173" t="s">
        <v>2520</v>
      </c>
      <c r="D656" s="174">
        <v>1805230590</v>
      </c>
      <c r="E656" s="174">
        <v>65</v>
      </c>
      <c r="F656" s="51" t="str">
        <f t="shared" si="36"/>
        <v>Khá</v>
      </c>
      <c r="G656" s="174">
        <v>75</v>
      </c>
      <c r="H656" s="51" t="str">
        <f t="shared" si="29"/>
        <v>Khá</v>
      </c>
      <c r="I656" s="117">
        <f t="shared" si="30"/>
        <v>70</v>
      </c>
      <c r="J656" s="51" t="str">
        <f t="shared" si="31"/>
        <v>Khá</v>
      </c>
      <c r="K656" s="101" t="s">
        <v>77</v>
      </c>
      <c r="L656" s="218"/>
      <c r="M656" s="101" t="s">
        <v>60</v>
      </c>
    </row>
    <row r="657" spans="1:13" s="16" customFormat="1" ht="18" customHeight="1" x14ac:dyDescent="0.25">
      <c r="A657" s="130">
        <v>649</v>
      </c>
      <c r="B657" s="172">
        <v>14</v>
      </c>
      <c r="C657" s="173" t="s">
        <v>2521</v>
      </c>
      <c r="D657" s="174">
        <v>1805230071</v>
      </c>
      <c r="E657" s="174">
        <v>83</v>
      </c>
      <c r="F657" s="51" t="str">
        <f t="shared" si="36"/>
        <v>Tốt</v>
      </c>
      <c r="G657" s="174">
        <v>80</v>
      </c>
      <c r="H657" s="51" t="str">
        <f t="shared" si="29"/>
        <v>Tốt</v>
      </c>
      <c r="I657" s="117">
        <f t="shared" si="30"/>
        <v>81.5</v>
      </c>
      <c r="J657" s="51" t="str">
        <f t="shared" si="31"/>
        <v>Tốt</v>
      </c>
      <c r="K657" s="101" t="s">
        <v>77</v>
      </c>
      <c r="L657" s="218"/>
      <c r="M657" s="101" t="s">
        <v>60</v>
      </c>
    </row>
    <row r="658" spans="1:13" s="16" customFormat="1" ht="18" customHeight="1" x14ac:dyDescent="0.25">
      <c r="A658" s="130">
        <v>650</v>
      </c>
      <c r="B658" s="172">
        <v>15</v>
      </c>
      <c r="C658" s="173" t="s">
        <v>2522</v>
      </c>
      <c r="D658" s="174">
        <v>1805230736</v>
      </c>
      <c r="E658" s="174">
        <v>80</v>
      </c>
      <c r="F658" s="51" t="str">
        <f t="shared" si="36"/>
        <v>Tốt</v>
      </c>
      <c r="G658" s="174">
        <v>90</v>
      </c>
      <c r="H658" s="51" t="str">
        <f t="shared" si="29"/>
        <v>Xuất sắc</v>
      </c>
      <c r="I658" s="117">
        <f t="shared" si="30"/>
        <v>85</v>
      </c>
      <c r="J658" s="51" t="str">
        <f t="shared" si="31"/>
        <v>Tốt</v>
      </c>
      <c r="K658" s="101" t="s">
        <v>77</v>
      </c>
      <c r="L658" s="218"/>
      <c r="M658" s="101" t="s">
        <v>60</v>
      </c>
    </row>
    <row r="659" spans="1:13" s="16" customFormat="1" ht="18" customHeight="1" x14ac:dyDescent="0.25">
      <c r="A659" s="130">
        <v>651</v>
      </c>
      <c r="B659" s="172">
        <v>16</v>
      </c>
      <c r="C659" s="173" t="s">
        <v>2523</v>
      </c>
      <c r="D659" s="174">
        <v>1805230075</v>
      </c>
      <c r="E659" s="174">
        <v>80</v>
      </c>
      <c r="F659" s="51" t="str">
        <f t="shared" si="36"/>
        <v>Tốt</v>
      </c>
      <c r="G659" s="174">
        <v>88</v>
      </c>
      <c r="H659" s="51" t="str">
        <f t="shared" si="29"/>
        <v>Tốt</v>
      </c>
      <c r="I659" s="117">
        <f t="shared" si="30"/>
        <v>84</v>
      </c>
      <c r="J659" s="51" t="str">
        <f t="shared" si="31"/>
        <v>Tốt</v>
      </c>
      <c r="K659" s="101" t="s">
        <v>77</v>
      </c>
      <c r="L659" s="218"/>
      <c r="M659" s="101" t="s">
        <v>60</v>
      </c>
    </row>
    <row r="660" spans="1:13" s="16" customFormat="1" ht="18" customHeight="1" x14ac:dyDescent="0.25">
      <c r="A660" s="130">
        <v>652</v>
      </c>
      <c r="B660" s="172">
        <v>17</v>
      </c>
      <c r="C660" s="173" t="s">
        <v>2524</v>
      </c>
      <c r="D660" s="174">
        <v>1805230081</v>
      </c>
      <c r="E660" s="174">
        <v>80</v>
      </c>
      <c r="F660" s="51" t="str">
        <f t="shared" si="36"/>
        <v>Tốt</v>
      </c>
      <c r="G660" s="174">
        <v>88</v>
      </c>
      <c r="H660" s="51" t="str">
        <f t="shared" si="29"/>
        <v>Tốt</v>
      </c>
      <c r="I660" s="117">
        <f t="shared" si="30"/>
        <v>84</v>
      </c>
      <c r="J660" s="51" t="str">
        <f t="shared" si="31"/>
        <v>Tốt</v>
      </c>
      <c r="K660" s="101" t="s">
        <v>77</v>
      </c>
      <c r="L660" s="218"/>
      <c r="M660" s="101" t="s">
        <v>60</v>
      </c>
    </row>
    <row r="661" spans="1:13" s="16" customFormat="1" ht="18" customHeight="1" x14ac:dyDescent="0.25">
      <c r="A661" s="130">
        <v>653</v>
      </c>
      <c r="B661" s="172">
        <v>18</v>
      </c>
      <c r="C661" s="173" t="s">
        <v>152</v>
      </c>
      <c r="D661" s="174">
        <v>1805230049</v>
      </c>
      <c r="E661" s="174">
        <v>80</v>
      </c>
      <c r="F661" s="51" t="str">
        <f t="shared" si="36"/>
        <v>Tốt</v>
      </c>
      <c r="G661" s="174">
        <v>75</v>
      </c>
      <c r="H661" s="51" t="str">
        <f t="shared" si="29"/>
        <v>Khá</v>
      </c>
      <c r="I661" s="117">
        <f t="shared" si="30"/>
        <v>77.5</v>
      </c>
      <c r="J661" s="51" t="str">
        <f t="shared" si="31"/>
        <v>Khá</v>
      </c>
      <c r="K661" s="101" t="s">
        <v>77</v>
      </c>
      <c r="L661" s="218"/>
      <c r="M661" s="101" t="s">
        <v>60</v>
      </c>
    </row>
    <row r="662" spans="1:13" s="16" customFormat="1" ht="18" customHeight="1" x14ac:dyDescent="0.25">
      <c r="A662" s="130">
        <v>654</v>
      </c>
      <c r="B662" s="172">
        <v>19</v>
      </c>
      <c r="C662" s="173" t="s">
        <v>762</v>
      </c>
      <c r="D662" s="174">
        <v>1805230041</v>
      </c>
      <c r="E662" s="174">
        <v>80</v>
      </c>
      <c r="F662" s="51" t="str">
        <f t="shared" si="36"/>
        <v>Tốt</v>
      </c>
      <c r="G662" s="174">
        <v>88</v>
      </c>
      <c r="H662" s="51" t="str">
        <f t="shared" si="29"/>
        <v>Tốt</v>
      </c>
      <c r="I662" s="117">
        <f t="shared" si="30"/>
        <v>84</v>
      </c>
      <c r="J662" s="51" t="str">
        <f t="shared" si="31"/>
        <v>Tốt</v>
      </c>
      <c r="K662" s="101" t="s">
        <v>77</v>
      </c>
      <c r="L662" s="218"/>
      <c r="M662" s="101" t="s">
        <v>60</v>
      </c>
    </row>
    <row r="663" spans="1:13" s="16" customFormat="1" ht="18" customHeight="1" x14ac:dyDescent="0.25">
      <c r="A663" s="130">
        <v>655</v>
      </c>
      <c r="B663" s="172">
        <v>20</v>
      </c>
      <c r="C663" s="173" t="s">
        <v>2525</v>
      </c>
      <c r="D663" s="174">
        <v>1805230021</v>
      </c>
      <c r="E663" s="174">
        <v>65</v>
      </c>
      <c r="F663" s="51" t="str">
        <f t="shared" si="36"/>
        <v>Khá</v>
      </c>
      <c r="G663" s="174">
        <v>80</v>
      </c>
      <c r="H663" s="51" t="str">
        <f t="shared" si="29"/>
        <v>Tốt</v>
      </c>
      <c r="I663" s="117">
        <f t="shared" si="30"/>
        <v>72.5</v>
      </c>
      <c r="J663" s="51" t="str">
        <f t="shared" si="31"/>
        <v>Khá</v>
      </c>
      <c r="K663" s="101" t="s">
        <v>77</v>
      </c>
      <c r="L663" s="218"/>
      <c r="M663" s="101" t="s">
        <v>60</v>
      </c>
    </row>
    <row r="664" spans="1:13" s="16" customFormat="1" ht="18" customHeight="1" x14ac:dyDescent="0.25">
      <c r="A664" s="130">
        <v>656</v>
      </c>
      <c r="B664" s="172">
        <v>21</v>
      </c>
      <c r="C664" s="173" t="s">
        <v>2526</v>
      </c>
      <c r="D664" s="174">
        <v>1805231042</v>
      </c>
      <c r="E664" s="174">
        <v>80</v>
      </c>
      <c r="F664" s="51" t="str">
        <f t="shared" si="36"/>
        <v>Tốt</v>
      </c>
      <c r="G664" s="174">
        <v>75</v>
      </c>
      <c r="H664" s="51" t="str">
        <f t="shared" si="29"/>
        <v>Khá</v>
      </c>
      <c r="I664" s="117">
        <f t="shared" si="30"/>
        <v>77.5</v>
      </c>
      <c r="J664" s="51" t="str">
        <f t="shared" si="31"/>
        <v>Khá</v>
      </c>
      <c r="K664" s="101" t="s">
        <v>77</v>
      </c>
      <c r="L664" s="218"/>
      <c r="M664" s="101" t="s">
        <v>60</v>
      </c>
    </row>
    <row r="665" spans="1:13" s="16" customFormat="1" ht="18" customHeight="1" x14ac:dyDescent="0.25">
      <c r="A665" s="130">
        <v>657</v>
      </c>
      <c r="B665" s="172">
        <v>22</v>
      </c>
      <c r="C665" s="173" t="s">
        <v>2527</v>
      </c>
      <c r="D665" s="174">
        <v>1805230067</v>
      </c>
      <c r="E665" s="174">
        <v>85</v>
      </c>
      <c r="F665" s="51" t="str">
        <f t="shared" si="36"/>
        <v>Tốt</v>
      </c>
      <c r="G665" s="174">
        <v>88</v>
      </c>
      <c r="H665" s="51" t="str">
        <f t="shared" si="29"/>
        <v>Tốt</v>
      </c>
      <c r="I665" s="117">
        <f t="shared" si="30"/>
        <v>86.5</v>
      </c>
      <c r="J665" s="51" t="str">
        <f t="shared" si="31"/>
        <v>Tốt</v>
      </c>
      <c r="K665" s="101" t="s">
        <v>77</v>
      </c>
      <c r="L665" s="218"/>
      <c r="M665" s="101" t="s">
        <v>60</v>
      </c>
    </row>
    <row r="666" spans="1:13" s="16" customFormat="1" ht="18" customHeight="1" x14ac:dyDescent="0.25">
      <c r="A666" s="130">
        <v>658</v>
      </c>
      <c r="B666" s="172">
        <v>23</v>
      </c>
      <c r="C666" s="173" t="s">
        <v>2528</v>
      </c>
      <c r="D666" s="174">
        <v>1805230005</v>
      </c>
      <c r="E666" s="174">
        <v>65</v>
      </c>
      <c r="F666" s="51" t="str">
        <f t="shared" si="36"/>
        <v>Khá</v>
      </c>
      <c r="G666" s="174">
        <v>75</v>
      </c>
      <c r="H666" s="51" t="str">
        <f t="shared" si="29"/>
        <v>Khá</v>
      </c>
      <c r="I666" s="117">
        <f t="shared" si="30"/>
        <v>70</v>
      </c>
      <c r="J666" s="51" t="str">
        <f t="shared" si="31"/>
        <v>Khá</v>
      </c>
      <c r="K666" s="101" t="s">
        <v>77</v>
      </c>
      <c r="L666" s="218"/>
      <c r="M666" s="101" t="s">
        <v>60</v>
      </c>
    </row>
    <row r="667" spans="1:13" s="16" customFormat="1" ht="18" customHeight="1" x14ac:dyDescent="0.25">
      <c r="A667" s="130">
        <v>659</v>
      </c>
      <c r="B667" s="172">
        <v>24</v>
      </c>
      <c r="C667" s="173" t="s">
        <v>2529</v>
      </c>
      <c r="D667" s="174">
        <v>1805230047</v>
      </c>
      <c r="E667" s="174">
        <v>65</v>
      </c>
      <c r="F667" s="51" t="str">
        <f t="shared" si="36"/>
        <v>Khá</v>
      </c>
      <c r="G667" s="174">
        <v>88</v>
      </c>
      <c r="H667" s="51" t="str">
        <f t="shared" si="29"/>
        <v>Tốt</v>
      </c>
      <c r="I667" s="117">
        <f t="shared" si="30"/>
        <v>76.5</v>
      </c>
      <c r="J667" s="51" t="str">
        <f t="shared" si="31"/>
        <v>Khá</v>
      </c>
      <c r="K667" s="101" t="s">
        <v>77</v>
      </c>
      <c r="L667" s="218"/>
      <c r="M667" s="101" t="s">
        <v>60</v>
      </c>
    </row>
    <row r="668" spans="1:13" s="16" customFormat="1" ht="18" customHeight="1" x14ac:dyDescent="0.25">
      <c r="A668" s="130">
        <v>660</v>
      </c>
      <c r="B668" s="172">
        <v>25</v>
      </c>
      <c r="C668" s="173" t="s">
        <v>2530</v>
      </c>
      <c r="D668" s="174">
        <v>1805230066</v>
      </c>
      <c r="E668" s="174">
        <v>75</v>
      </c>
      <c r="F668" s="51" t="str">
        <f t="shared" si="36"/>
        <v>Khá</v>
      </c>
      <c r="G668" s="174">
        <v>75</v>
      </c>
      <c r="H668" s="51" t="str">
        <f t="shared" si="29"/>
        <v>Khá</v>
      </c>
      <c r="I668" s="117">
        <f t="shared" si="30"/>
        <v>75</v>
      </c>
      <c r="J668" s="51" t="str">
        <f t="shared" si="31"/>
        <v>Khá</v>
      </c>
      <c r="K668" s="101" t="s">
        <v>77</v>
      </c>
      <c r="L668" s="218"/>
      <c r="M668" s="101" t="s">
        <v>60</v>
      </c>
    </row>
    <row r="669" spans="1:13" s="16" customFormat="1" ht="18" customHeight="1" x14ac:dyDescent="0.25">
      <c r="A669" s="130">
        <v>661</v>
      </c>
      <c r="B669" s="172">
        <v>26</v>
      </c>
      <c r="C669" s="173" t="s">
        <v>1467</v>
      </c>
      <c r="D669" s="174">
        <v>1805230017</v>
      </c>
      <c r="E669" s="174">
        <v>85</v>
      </c>
      <c r="F669" s="51" t="str">
        <f t="shared" si="36"/>
        <v>Tốt</v>
      </c>
      <c r="G669" s="174">
        <v>80</v>
      </c>
      <c r="H669" s="51" t="str">
        <f t="shared" si="29"/>
        <v>Tốt</v>
      </c>
      <c r="I669" s="117">
        <f t="shared" si="30"/>
        <v>82.5</v>
      </c>
      <c r="J669" s="51" t="str">
        <f t="shared" si="31"/>
        <v>Tốt</v>
      </c>
      <c r="K669" s="101" t="s">
        <v>77</v>
      </c>
      <c r="L669" s="218"/>
      <c r="M669" s="101" t="s">
        <v>60</v>
      </c>
    </row>
    <row r="670" spans="1:13" s="16" customFormat="1" ht="18" customHeight="1" x14ac:dyDescent="0.25">
      <c r="A670" s="130">
        <v>662</v>
      </c>
      <c r="B670" s="172">
        <v>27</v>
      </c>
      <c r="C670" s="173" t="s">
        <v>2531</v>
      </c>
      <c r="D670" s="174">
        <v>1805230055</v>
      </c>
      <c r="E670" s="174">
        <v>85</v>
      </c>
      <c r="F670" s="51" t="str">
        <f t="shared" si="36"/>
        <v>Tốt</v>
      </c>
      <c r="G670" s="174">
        <v>88</v>
      </c>
      <c r="H670" s="51" t="str">
        <f t="shared" si="29"/>
        <v>Tốt</v>
      </c>
      <c r="I670" s="117">
        <f t="shared" si="30"/>
        <v>86.5</v>
      </c>
      <c r="J670" s="51" t="str">
        <f t="shared" si="31"/>
        <v>Tốt</v>
      </c>
      <c r="K670" s="101" t="s">
        <v>77</v>
      </c>
      <c r="L670" s="218"/>
      <c r="M670" s="101" t="s">
        <v>60</v>
      </c>
    </row>
    <row r="671" spans="1:13" s="16" customFormat="1" ht="18" customHeight="1" x14ac:dyDescent="0.25">
      <c r="A671" s="130">
        <v>663</v>
      </c>
      <c r="B671" s="172">
        <v>28</v>
      </c>
      <c r="C671" s="173" t="s">
        <v>2532</v>
      </c>
      <c r="D671" s="174">
        <v>1805230059</v>
      </c>
      <c r="E671" s="174">
        <v>80</v>
      </c>
      <c r="F671" s="51" t="str">
        <f t="shared" si="36"/>
        <v>Tốt</v>
      </c>
      <c r="G671" s="174">
        <v>75</v>
      </c>
      <c r="H671" s="51" t="str">
        <f t="shared" si="29"/>
        <v>Khá</v>
      </c>
      <c r="I671" s="117">
        <f t="shared" si="30"/>
        <v>77.5</v>
      </c>
      <c r="J671" s="51" t="str">
        <f t="shared" si="31"/>
        <v>Khá</v>
      </c>
      <c r="K671" s="101" t="s">
        <v>77</v>
      </c>
      <c r="L671" s="218"/>
      <c r="M671" s="101" t="s">
        <v>60</v>
      </c>
    </row>
    <row r="672" spans="1:13" s="16" customFormat="1" ht="18" customHeight="1" x14ac:dyDescent="0.25">
      <c r="A672" s="130">
        <v>664</v>
      </c>
      <c r="B672" s="172">
        <v>29</v>
      </c>
      <c r="C672" s="173" t="s">
        <v>2533</v>
      </c>
      <c r="D672" s="174">
        <v>1805231043</v>
      </c>
      <c r="E672" s="174">
        <v>65</v>
      </c>
      <c r="F672" s="51" t="str">
        <f t="shared" si="36"/>
        <v>Khá</v>
      </c>
      <c r="G672" s="174">
        <v>88</v>
      </c>
      <c r="H672" s="51" t="str">
        <f t="shared" si="29"/>
        <v>Tốt</v>
      </c>
      <c r="I672" s="117">
        <f t="shared" si="30"/>
        <v>76.5</v>
      </c>
      <c r="J672" s="51" t="str">
        <f t="shared" si="31"/>
        <v>Khá</v>
      </c>
      <c r="K672" s="101" t="s">
        <v>77</v>
      </c>
      <c r="L672" s="218"/>
      <c r="M672" s="101" t="s">
        <v>60</v>
      </c>
    </row>
    <row r="673" spans="1:13" s="16" customFormat="1" ht="18" customHeight="1" x14ac:dyDescent="0.25">
      <c r="A673" s="130">
        <v>665</v>
      </c>
      <c r="B673" s="172">
        <v>30</v>
      </c>
      <c r="C673" s="173" t="s">
        <v>2534</v>
      </c>
      <c r="D673" s="174">
        <v>1805230065</v>
      </c>
      <c r="E673" s="174">
        <v>81</v>
      </c>
      <c r="F673" s="51" t="str">
        <f t="shared" si="36"/>
        <v>Tốt</v>
      </c>
      <c r="G673" s="174">
        <v>90</v>
      </c>
      <c r="H673" s="51" t="str">
        <f t="shared" si="29"/>
        <v>Xuất sắc</v>
      </c>
      <c r="I673" s="117">
        <f t="shared" si="30"/>
        <v>85.5</v>
      </c>
      <c r="J673" s="51" t="str">
        <f t="shared" si="31"/>
        <v>Tốt</v>
      </c>
      <c r="K673" s="101" t="s">
        <v>77</v>
      </c>
      <c r="L673" s="218"/>
      <c r="M673" s="101" t="s">
        <v>60</v>
      </c>
    </row>
    <row r="674" spans="1:13" s="16" customFormat="1" ht="18" customHeight="1" x14ac:dyDescent="0.25">
      <c r="A674" s="130">
        <v>666</v>
      </c>
      <c r="B674" s="172">
        <v>31</v>
      </c>
      <c r="C674" s="173" t="s">
        <v>2535</v>
      </c>
      <c r="D674" s="174">
        <v>1805230063</v>
      </c>
      <c r="E674" s="174">
        <v>80</v>
      </c>
      <c r="F674" s="51" t="str">
        <f t="shared" si="36"/>
        <v>Tốt</v>
      </c>
      <c r="G674" s="174">
        <v>88</v>
      </c>
      <c r="H674" s="51" t="str">
        <f t="shared" si="29"/>
        <v>Tốt</v>
      </c>
      <c r="I674" s="117">
        <f t="shared" si="30"/>
        <v>84</v>
      </c>
      <c r="J674" s="51" t="str">
        <f t="shared" si="31"/>
        <v>Tốt</v>
      </c>
      <c r="K674" s="101" t="s">
        <v>77</v>
      </c>
      <c r="L674" s="218"/>
      <c r="M674" s="101" t="s">
        <v>60</v>
      </c>
    </row>
    <row r="675" spans="1:13" s="16" customFormat="1" ht="18" customHeight="1" x14ac:dyDescent="0.25">
      <c r="A675" s="130">
        <v>667</v>
      </c>
      <c r="B675" s="172">
        <v>32</v>
      </c>
      <c r="C675" s="173" t="s">
        <v>2536</v>
      </c>
      <c r="D675" s="174">
        <v>1805230042</v>
      </c>
      <c r="E675" s="174">
        <v>80</v>
      </c>
      <c r="F675" s="51" t="str">
        <f t="shared" si="36"/>
        <v>Tốt</v>
      </c>
      <c r="G675" s="174">
        <v>75</v>
      </c>
      <c r="H675" s="51" t="str">
        <f t="shared" si="29"/>
        <v>Khá</v>
      </c>
      <c r="I675" s="117">
        <f t="shared" si="30"/>
        <v>77.5</v>
      </c>
      <c r="J675" s="51" t="str">
        <f t="shared" si="31"/>
        <v>Khá</v>
      </c>
      <c r="K675" s="101" t="s">
        <v>77</v>
      </c>
      <c r="L675" s="218"/>
      <c r="M675" s="101" t="s">
        <v>60</v>
      </c>
    </row>
    <row r="676" spans="1:13" s="16" customFormat="1" ht="18" customHeight="1" x14ac:dyDescent="0.25">
      <c r="A676" s="130">
        <v>668</v>
      </c>
      <c r="B676" s="172">
        <v>33</v>
      </c>
      <c r="C676" s="173" t="s">
        <v>2537</v>
      </c>
      <c r="D676" s="174">
        <v>1805230019</v>
      </c>
      <c r="E676" s="174">
        <v>65</v>
      </c>
      <c r="F676" s="51" t="str">
        <f t="shared" si="36"/>
        <v>Khá</v>
      </c>
      <c r="G676" s="174">
        <v>80</v>
      </c>
      <c r="H676" s="51" t="str">
        <f t="shared" si="29"/>
        <v>Tốt</v>
      </c>
      <c r="I676" s="117">
        <f t="shared" si="30"/>
        <v>72.5</v>
      </c>
      <c r="J676" s="51" t="str">
        <f t="shared" si="31"/>
        <v>Khá</v>
      </c>
      <c r="K676" s="101" t="s">
        <v>77</v>
      </c>
      <c r="L676" s="218"/>
      <c r="M676" s="101" t="s">
        <v>60</v>
      </c>
    </row>
    <row r="677" spans="1:13" s="16" customFormat="1" ht="18" customHeight="1" x14ac:dyDescent="0.25">
      <c r="A677" s="130">
        <v>669</v>
      </c>
      <c r="B677" s="172">
        <v>34</v>
      </c>
      <c r="C677" s="173" t="s">
        <v>2538</v>
      </c>
      <c r="D677" s="174">
        <v>1805230053</v>
      </c>
      <c r="E677" s="174">
        <v>65</v>
      </c>
      <c r="F677" s="51" t="str">
        <f t="shared" si="36"/>
        <v>Khá</v>
      </c>
      <c r="G677" s="174">
        <v>88</v>
      </c>
      <c r="H677" s="51" t="str">
        <f t="shared" ref="H677:H994" si="37">IF(G677&gt;=90,"Xuất sắc",IF(AND(G677&lt;90,G677&gt;=80),"Tốt",IF(AND(G677&lt;80,G677&gt;=65),"Khá",IF(AND(G677&lt;65,G677&gt;=50),"Trung bình",IF(AND(G677&lt;50,G677&gt;=35),"Yếu",IF(AND(G677&lt;35,G677&gt;=1),"Kém",IF(AND(G677&lt;1),"Không xếp loại")))))))</f>
        <v>Tốt</v>
      </c>
      <c r="I677" s="117">
        <f t="shared" ref="I677:I1003" si="38">(E677+G677)/2</f>
        <v>76.5</v>
      </c>
      <c r="J677" s="51" t="str">
        <f t="shared" ref="J677:J994" si="39">IF(I677&gt;=90,"Xuất sắc",IF(AND(I677&lt;90,I677&gt;=80),"Tốt",IF(AND(I677&lt;80,I677&gt;=65),"Khá",IF(AND(I677&lt;65,I677&gt;=50),"Trung bình",IF(AND(I677&lt;50,I677&gt;=35),"Yếu",IF(AND(I677&lt;35,I677&gt;=1),"Kém",IF(AND(I677&lt;1),"Không xếp loại")))))))</f>
        <v>Khá</v>
      </c>
      <c r="K677" s="101" t="s">
        <v>77</v>
      </c>
      <c r="L677" s="218"/>
      <c r="M677" s="101" t="s">
        <v>60</v>
      </c>
    </row>
    <row r="678" spans="1:13" s="16" customFormat="1" ht="18" customHeight="1" x14ac:dyDescent="0.25">
      <c r="A678" s="130">
        <v>670</v>
      </c>
      <c r="B678" s="172">
        <v>35</v>
      </c>
      <c r="C678" s="173" t="s">
        <v>2539</v>
      </c>
      <c r="D678" s="174">
        <v>1805231056</v>
      </c>
      <c r="E678" s="174">
        <v>84</v>
      </c>
      <c r="F678" s="51" t="str">
        <f t="shared" si="36"/>
        <v>Tốt</v>
      </c>
      <c r="G678" s="174">
        <v>88</v>
      </c>
      <c r="H678" s="51" t="str">
        <f t="shared" si="37"/>
        <v>Tốt</v>
      </c>
      <c r="I678" s="117">
        <f t="shared" si="38"/>
        <v>86</v>
      </c>
      <c r="J678" s="51" t="str">
        <f t="shared" si="39"/>
        <v>Tốt</v>
      </c>
      <c r="K678" s="101" t="s">
        <v>77</v>
      </c>
      <c r="L678" s="218"/>
      <c r="M678" s="101" t="s">
        <v>60</v>
      </c>
    </row>
    <row r="679" spans="1:13" s="16" customFormat="1" ht="18" customHeight="1" x14ac:dyDescent="0.25">
      <c r="A679" s="130">
        <v>671</v>
      </c>
      <c r="B679" s="172">
        <v>36</v>
      </c>
      <c r="C679" s="173" t="s">
        <v>2540</v>
      </c>
      <c r="D679" s="174">
        <v>1805230027</v>
      </c>
      <c r="E679" s="174">
        <v>65</v>
      </c>
      <c r="F679" s="51" t="str">
        <f t="shared" si="36"/>
        <v>Khá</v>
      </c>
      <c r="G679" s="174">
        <v>80</v>
      </c>
      <c r="H679" s="51" t="str">
        <f t="shared" si="37"/>
        <v>Tốt</v>
      </c>
      <c r="I679" s="117">
        <f t="shared" si="38"/>
        <v>72.5</v>
      </c>
      <c r="J679" s="51" t="str">
        <f t="shared" si="39"/>
        <v>Khá</v>
      </c>
      <c r="K679" s="101" t="s">
        <v>77</v>
      </c>
      <c r="L679" s="218"/>
      <c r="M679" s="101" t="s">
        <v>60</v>
      </c>
    </row>
    <row r="680" spans="1:13" s="16" customFormat="1" ht="18" customHeight="1" x14ac:dyDescent="0.25">
      <c r="A680" s="130">
        <v>672</v>
      </c>
      <c r="B680" s="172">
        <v>37</v>
      </c>
      <c r="C680" s="173" t="s">
        <v>2541</v>
      </c>
      <c r="D680" s="174">
        <v>1805230046</v>
      </c>
      <c r="E680" s="174">
        <v>82</v>
      </c>
      <c r="F680" s="51" t="str">
        <f t="shared" si="36"/>
        <v>Tốt</v>
      </c>
      <c r="G680" s="174">
        <v>88</v>
      </c>
      <c r="H680" s="51" t="str">
        <f t="shared" si="37"/>
        <v>Tốt</v>
      </c>
      <c r="I680" s="117">
        <f t="shared" si="38"/>
        <v>85</v>
      </c>
      <c r="J680" s="51" t="str">
        <f t="shared" si="39"/>
        <v>Tốt</v>
      </c>
      <c r="K680" s="101" t="s">
        <v>77</v>
      </c>
      <c r="L680" s="218"/>
      <c r="M680" s="101" t="s">
        <v>60</v>
      </c>
    </row>
    <row r="681" spans="1:13" s="16" customFormat="1" ht="18" customHeight="1" x14ac:dyDescent="0.25">
      <c r="A681" s="130">
        <v>673</v>
      </c>
      <c r="B681" s="172">
        <v>38</v>
      </c>
      <c r="C681" s="173" t="s">
        <v>1762</v>
      </c>
      <c r="D681" s="174">
        <v>1805230069</v>
      </c>
      <c r="E681" s="174">
        <v>80</v>
      </c>
      <c r="F681" s="51" t="str">
        <f t="shared" si="36"/>
        <v>Tốt</v>
      </c>
      <c r="G681" s="174">
        <v>90</v>
      </c>
      <c r="H681" s="51" t="str">
        <f t="shared" si="37"/>
        <v>Xuất sắc</v>
      </c>
      <c r="I681" s="117">
        <f t="shared" si="38"/>
        <v>85</v>
      </c>
      <c r="J681" s="51" t="str">
        <f t="shared" si="39"/>
        <v>Tốt</v>
      </c>
      <c r="K681" s="101" t="s">
        <v>77</v>
      </c>
      <c r="L681" s="218"/>
      <c r="M681" s="101" t="s">
        <v>60</v>
      </c>
    </row>
    <row r="682" spans="1:13" s="16" customFormat="1" ht="18" customHeight="1" x14ac:dyDescent="0.25">
      <c r="A682" s="130">
        <v>674</v>
      </c>
      <c r="B682" s="172">
        <v>39</v>
      </c>
      <c r="C682" s="173" t="s">
        <v>103</v>
      </c>
      <c r="D682" s="174">
        <v>1805230018</v>
      </c>
      <c r="E682" s="174">
        <v>65</v>
      </c>
      <c r="F682" s="51" t="str">
        <f t="shared" si="36"/>
        <v>Khá</v>
      </c>
      <c r="G682" s="174">
        <v>75</v>
      </c>
      <c r="H682" s="51" t="str">
        <f t="shared" si="37"/>
        <v>Khá</v>
      </c>
      <c r="I682" s="117">
        <f t="shared" si="38"/>
        <v>70</v>
      </c>
      <c r="J682" s="51" t="str">
        <f t="shared" si="39"/>
        <v>Khá</v>
      </c>
      <c r="K682" s="101" t="s">
        <v>77</v>
      </c>
      <c r="L682" s="218"/>
      <c r="M682" s="101" t="s">
        <v>60</v>
      </c>
    </row>
    <row r="683" spans="1:13" s="16" customFormat="1" ht="18" customHeight="1" x14ac:dyDescent="0.25">
      <c r="A683" s="130">
        <v>675</v>
      </c>
      <c r="B683" s="172">
        <v>40</v>
      </c>
      <c r="C683" s="173" t="s">
        <v>1076</v>
      </c>
      <c r="D683" s="174">
        <v>1805230076</v>
      </c>
      <c r="E683" s="174">
        <v>65</v>
      </c>
      <c r="F683" s="51" t="str">
        <f t="shared" si="36"/>
        <v>Khá</v>
      </c>
      <c r="G683" s="174">
        <v>75</v>
      </c>
      <c r="H683" s="51" t="str">
        <f t="shared" si="37"/>
        <v>Khá</v>
      </c>
      <c r="I683" s="117">
        <f t="shared" si="38"/>
        <v>70</v>
      </c>
      <c r="J683" s="51" t="str">
        <f t="shared" si="39"/>
        <v>Khá</v>
      </c>
      <c r="K683" s="101" t="s">
        <v>77</v>
      </c>
      <c r="L683" s="218"/>
      <c r="M683" s="101" t="s">
        <v>60</v>
      </c>
    </row>
    <row r="684" spans="1:13" s="16" customFormat="1" ht="18" customHeight="1" x14ac:dyDescent="0.25">
      <c r="A684" s="130">
        <v>676</v>
      </c>
      <c r="B684" s="172">
        <v>41</v>
      </c>
      <c r="C684" s="173" t="s">
        <v>188</v>
      </c>
      <c r="D684" s="174">
        <v>1805231049</v>
      </c>
      <c r="E684" s="174">
        <v>82</v>
      </c>
      <c r="F684" s="51" t="str">
        <f t="shared" si="36"/>
        <v>Tốt</v>
      </c>
      <c r="G684" s="174">
        <v>88</v>
      </c>
      <c r="H684" s="51" t="str">
        <f t="shared" si="37"/>
        <v>Tốt</v>
      </c>
      <c r="I684" s="117">
        <f t="shared" si="38"/>
        <v>85</v>
      </c>
      <c r="J684" s="51" t="str">
        <f t="shared" si="39"/>
        <v>Tốt</v>
      </c>
      <c r="K684" s="101" t="s">
        <v>77</v>
      </c>
      <c r="L684" s="218"/>
      <c r="M684" s="101" t="s">
        <v>60</v>
      </c>
    </row>
    <row r="685" spans="1:13" s="16" customFormat="1" ht="18" customHeight="1" x14ac:dyDescent="0.25">
      <c r="A685" s="130">
        <v>677</v>
      </c>
      <c r="B685" s="172">
        <v>42</v>
      </c>
      <c r="C685" s="173" t="s">
        <v>2542</v>
      </c>
      <c r="D685" s="174">
        <v>1805230072</v>
      </c>
      <c r="E685" s="174">
        <v>65</v>
      </c>
      <c r="F685" s="51" t="str">
        <f t="shared" si="36"/>
        <v>Khá</v>
      </c>
      <c r="G685" s="174">
        <v>75</v>
      </c>
      <c r="H685" s="51" t="str">
        <f t="shared" si="37"/>
        <v>Khá</v>
      </c>
      <c r="I685" s="117">
        <f t="shared" si="38"/>
        <v>70</v>
      </c>
      <c r="J685" s="51" t="str">
        <f t="shared" si="39"/>
        <v>Khá</v>
      </c>
      <c r="K685" s="101" t="s">
        <v>77</v>
      </c>
      <c r="L685" s="218"/>
      <c r="M685" s="101" t="s">
        <v>60</v>
      </c>
    </row>
    <row r="686" spans="1:13" s="16" customFormat="1" ht="18" customHeight="1" x14ac:dyDescent="0.25">
      <c r="A686" s="130">
        <v>678</v>
      </c>
      <c r="B686" s="172">
        <v>1</v>
      </c>
      <c r="C686" s="173" t="s">
        <v>2543</v>
      </c>
      <c r="D686" s="174">
        <v>1805230904</v>
      </c>
      <c r="E686" s="174">
        <v>78</v>
      </c>
      <c r="F686" s="51" t="str">
        <f t="shared" si="36"/>
        <v>Khá</v>
      </c>
      <c r="G686" s="174">
        <v>52</v>
      </c>
      <c r="H686" s="51" t="str">
        <f t="shared" si="37"/>
        <v>Trung bình</v>
      </c>
      <c r="I686" s="117">
        <f t="shared" si="38"/>
        <v>65</v>
      </c>
      <c r="J686" s="51" t="str">
        <f t="shared" si="39"/>
        <v>Khá</v>
      </c>
      <c r="K686" s="101" t="s">
        <v>104</v>
      </c>
      <c r="L686" s="218"/>
      <c r="M686" s="101" t="s">
        <v>82</v>
      </c>
    </row>
    <row r="687" spans="1:13" s="16" customFormat="1" ht="18" customHeight="1" x14ac:dyDescent="0.25">
      <c r="A687" s="130">
        <v>679</v>
      </c>
      <c r="B687" s="172">
        <v>2</v>
      </c>
      <c r="C687" s="173" t="s">
        <v>2544</v>
      </c>
      <c r="D687" s="174">
        <v>1805230111</v>
      </c>
      <c r="E687" s="174">
        <v>86</v>
      </c>
      <c r="F687" s="51" t="str">
        <f t="shared" si="36"/>
        <v>Tốt</v>
      </c>
      <c r="G687" s="174">
        <v>82</v>
      </c>
      <c r="H687" s="51" t="str">
        <f t="shared" si="37"/>
        <v>Tốt</v>
      </c>
      <c r="I687" s="117">
        <f t="shared" si="38"/>
        <v>84</v>
      </c>
      <c r="J687" s="51" t="str">
        <f t="shared" si="39"/>
        <v>Tốt</v>
      </c>
      <c r="K687" s="101" t="s">
        <v>104</v>
      </c>
      <c r="L687" s="218"/>
      <c r="M687" s="101" t="s">
        <v>82</v>
      </c>
    </row>
    <row r="688" spans="1:13" s="16" customFormat="1" ht="18" customHeight="1" x14ac:dyDescent="0.25">
      <c r="A688" s="130">
        <v>680</v>
      </c>
      <c r="B688" s="172">
        <v>3</v>
      </c>
      <c r="C688" s="173" t="s">
        <v>2545</v>
      </c>
      <c r="D688" s="174">
        <v>1805230604</v>
      </c>
      <c r="E688" s="174">
        <v>80</v>
      </c>
      <c r="F688" s="51" t="str">
        <f t="shared" si="36"/>
        <v>Tốt</v>
      </c>
      <c r="G688" s="174">
        <v>85</v>
      </c>
      <c r="H688" s="51" t="str">
        <f t="shared" si="37"/>
        <v>Tốt</v>
      </c>
      <c r="I688" s="117">
        <f t="shared" si="38"/>
        <v>82.5</v>
      </c>
      <c r="J688" s="51" t="str">
        <f t="shared" si="39"/>
        <v>Tốt</v>
      </c>
      <c r="K688" s="101" t="s">
        <v>104</v>
      </c>
      <c r="L688" s="218"/>
      <c r="M688" s="101" t="s">
        <v>82</v>
      </c>
    </row>
    <row r="689" spans="1:13" s="16" customFormat="1" ht="18" customHeight="1" x14ac:dyDescent="0.25">
      <c r="A689" s="130">
        <v>681</v>
      </c>
      <c r="B689" s="172">
        <v>4</v>
      </c>
      <c r="C689" s="173" t="s">
        <v>2546</v>
      </c>
      <c r="D689" s="174">
        <v>1805230103</v>
      </c>
      <c r="E689" s="174">
        <v>78</v>
      </c>
      <c r="F689" s="51" t="str">
        <f t="shared" si="36"/>
        <v>Khá</v>
      </c>
      <c r="G689" s="174">
        <v>85</v>
      </c>
      <c r="H689" s="51" t="str">
        <f t="shared" si="37"/>
        <v>Tốt</v>
      </c>
      <c r="I689" s="117">
        <f t="shared" si="38"/>
        <v>81.5</v>
      </c>
      <c r="J689" s="51" t="str">
        <f t="shared" si="39"/>
        <v>Tốt</v>
      </c>
      <c r="K689" s="101" t="s">
        <v>104</v>
      </c>
      <c r="L689" s="218"/>
      <c r="M689" s="101" t="s">
        <v>82</v>
      </c>
    </row>
    <row r="690" spans="1:13" s="16" customFormat="1" ht="18" customHeight="1" x14ac:dyDescent="0.25">
      <c r="A690" s="130">
        <v>682</v>
      </c>
      <c r="B690" s="172">
        <v>5</v>
      </c>
      <c r="C690" s="173" t="s">
        <v>2547</v>
      </c>
      <c r="D690" s="174">
        <v>1805230084</v>
      </c>
      <c r="E690" s="174">
        <v>80</v>
      </c>
      <c r="F690" s="51" t="str">
        <f t="shared" si="36"/>
        <v>Tốt</v>
      </c>
      <c r="G690" s="174">
        <v>88</v>
      </c>
      <c r="H690" s="51" t="str">
        <f t="shared" si="37"/>
        <v>Tốt</v>
      </c>
      <c r="I690" s="117">
        <f t="shared" si="38"/>
        <v>84</v>
      </c>
      <c r="J690" s="51" t="str">
        <f t="shared" si="39"/>
        <v>Tốt</v>
      </c>
      <c r="K690" s="101" t="s">
        <v>104</v>
      </c>
      <c r="L690" s="218"/>
      <c r="M690" s="101" t="s">
        <v>82</v>
      </c>
    </row>
    <row r="691" spans="1:13" s="16" customFormat="1" ht="18" customHeight="1" x14ac:dyDescent="0.25">
      <c r="A691" s="130">
        <v>683</v>
      </c>
      <c r="B691" s="172">
        <v>6</v>
      </c>
      <c r="C691" s="173" t="s">
        <v>2548</v>
      </c>
      <c r="D691" s="174">
        <v>1805230109</v>
      </c>
      <c r="E691" s="174">
        <v>77</v>
      </c>
      <c r="F691" s="51" t="str">
        <f t="shared" si="36"/>
        <v>Khá</v>
      </c>
      <c r="G691" s="174">
        <v>79</v>
      </c>
      <c r="H691" s="51" t="str">
        <f t="shared" si="37"/>
        <v>Khá</v>
      </c>
      <c r="I691" s="117">
        <f t="shared" si="38"/>
        <v>78</v>
      </c>
      <c r="J691" s="51" t="str">
        <f t="shared" si="39"/>
        <v>Khá</v>
      </c>
      <c r="K691" s="101" t="s">
        <v>104</v>
      </c>
      <c r="L691" s="218"/>
      <c r="M691" s="101" t="s">
        <v>82</v>
      </c>
    </row>
    <row r="692" spans="1:13" s="16" customFormat="1" ht="18" customHeight="1" x14ac:dyDescent="0.25">
      <c r="A692" s="130">
        <v>684</v>
      </c>
      <c r="B692" s="172">
        <v>7</v>
      </c>
      <c r="C692" s="173" t="s">
        <v>2549</v>
      </c>
      <c r="D692" s="174">
        <v>1805230601</v>
      </c>
      <c r="E692" s="174">
        <v>85</v>
      </c>
      <c r="F692" s="51" t="str">
        <f t="shared" si="36"/>
        <v>Tốt</v>
      </c>
      <c r="G692" s="174">
        <v>88</v>
      </c>
      <c r="H692" s="51" t="str">
        <f t="shared" si="37"/>
        <v>Tốt</v>
      </c>
      <c r="I692" s="117">
        <f t="shared" si="38"/>
        <v>86.5</v>
      </c>
      <c r="J692" s="51" t="str">
        <f t="shared" si="39"/>
        <v>Tốt</v>
      </c>
      <c r="K692" s="101" t="s">
        <v>104</v>
      </c>
      <c r="L692" s="218"/>
      <c r="M692" s="101" t="s">
        <v>82</v>
      </c>
    </row>
    <row r="693" spans="1:13" s="16" customFormat="1" ht="18" customHeight="1" x14ac:dyDescent="0.25">
      <c r="A693" s="130">
        <v>685</v>
      </c>
      <c r="B693" s="172">
        <v>8</v>
      </c>
      <c r="C693" s="173" t="s">
        <v>2550</v>
      </c>
      <c r="D693" s="174">
        <v>1805230868</v>
      </c>
      <c r="E693" s="174">
        <v>60</v>
      </c>
      <c r="F693" s="51" t="str">
        <f t="shared" si="36"/>
        <v>Trung bình</v>
      </c>
      <c r="G693" s="174">
        <v>52</v>
      </c>
      <c r="H693" s="51" t="str">
        <f t="shared" si="37"/>
        <v>Trung bình</v>
      </c>
      <c r="I693" s="117">
        <f t="shared" si="38"/>
        <v>56</v>
      </c>
      <c r="J693" s="51" t="str">
        <f t="shared" si="39"/>
        <v>Trung bình</v>
      </c>
      <c r="K693" s="101" t="s">
        <v>104</v>
      </c>
      <c r="L693" s="218"/>
      <c r="M693" s="101" t="s">
        <v>82</v>
      </c>
    </row>
    <row r="694" spans="1:13" s="16" customFormat="1" ht="18" customHeight="1" x14ac:dyDescent="0.25">
      <c r="A694" s="130">
        <v>686</v>
      </c>
      <c r="B694" s="172">
        <v>9</v>
      </c>
      <c r="C694" s="173" t="s">
        <v>2551</v>
      </c>
      <c r="D694" s="174">
        <v>1805230948</v>
      </c>
      <c r="E694" s="174">
        <v>85</v>
      </c>
      <c r="F694" s="51" t="str">
        <f t="shared" si="36"/>
        <v>Tốt</v>
      </c>
      <c r="G694" s="174">
        <v>80</v>
      </c>
      <c r="H694" s="51" t="str">
        <f t="shared" si="37"/>
        <v>Tốt</v>
      </c>
      <c r="I694" s="117">
        <f t="shared" si="38"/>
        <v>82.5</v>
      </c>
      <c r="J694" s="51" t="str">
        <f t="shared" si="39"/>
        <v>Tốt</v>
      </c>
      <c r="K694" s="101" t="s">
        <v>104</v>
      </c>
      <c r="L694" s="218"/>
      <c r="M694" s="101" t="s">
        <v>82</v>
      </c>
    </row>
    <row r="695" spans="1:13" s="16" customFormat="1" ht="18" customHeight="1" x14ac:dyDescent="0.25">
      <c r="A695" s="130">
        <v>687</v>
      </c>
      <c r="B695" s="172">
        <v>10</v>
      </c>
      <c r="C695" s="173" t="s">
        <v>2552</v>
      </c>
      <c r="D695" s="174">
        <v>1805230115</v>
      </c>
      <c r="E695" s="174">
        <v>85</v>
      </c>
      <c r="F695" s="51" t="str">
        <f t="shared" si="36"/>
        <v>Tốt</v>
      </c>
      <c r="G695" s="174">
        <v>87</v>
      </c>
      <c r="H695" s="51" t="str">
        <f t="shared" si="37"/>
        <v>Tốt</v>
      </c>
      <c r="I695" s="117">
        <f t="shared" si="38"/>
        <v>86</v>
      </c>
      <c r="J695" s="51" t="str">
        <f t="shared" si="39"/>
        <v>Tốt</v>
      </c>
      <c r="K695" s="101" t="s">
        <v>104</v>
      </c>
      <c r="L695" s="218"/>
      <c r="M695" s="101" t="s">
        <v>82</v>
      </c>
    </row>
    <row r="696" spans="1:13" s="16" customFormat="1" ht="18" customHeight="1" x14ac:dyDescent="0.25">
      <c r="A696" s="130">
        <v>688</v>
      </c>
      <c r="B696" s="172">
        <v>11</v>
      </c>
      <c r="C696" s="173" t="s">
        <v>2239</v>
      </c>
      <c r="D696" s="174">
        <v>1805230597</v>
      </c>
      <c r="E696" s="174">
        <v>84</v>
      </c>
      <c r="F696" s="51" t="str">
        <f t="shared" si="36"/>
        <v>Tốt</v>
      </c>
      <c r="G696" s="174">
        <v>79</v>
      </c>
      <c r="H696" s="51" t="str">
        <f t="shared" si="37"/>
        <v>Khá</v>
      </c>
      <c r="I696" s="117">
        <f t="shared" si="38"/>
        <v>81.5</v>
      </c>
      <c r="J696" s="51" t="str">
        <f t="shared" si="39"/>
        <v>Tốt</v>
      </c>
      <c r="K696" s="101" t="s">
        <v>104</v>
      </c>
      <c r="L696" s="218"/>
      <c r="M696" s="101" t="s">
        <v>82</v>
      </c>
    </row>
    <row r="697" spans="1:13" s="16" customFormat="1" ht="18" customHeight="1" x14ac:dyDescent="0.25">
      <c r="A697" s="130">
        <v>689</v>
      </c>
      <c r="B697" s="172">
        <v>12</v>
      </c>
      <c r="C697" s="173" t="s">
        <v>2553</v>
      </c>
      <c r="D697" s="174">
        <v>1805230094</v>
      </c>
      <c r="E697" s="174">
        <v>86</v>
      </c>
      <c r="F697" s="51" t="str">
        <f t="shared" si="36"/>
        <v>Tốt</v>
      </c>
      <c r="G697" s="174">
        <v>83</v>
      </c>
      <c r="H697" s="51" t="str">
        <f t="shared" si="37"/>
        <v>Tốt</v>
      </c>
      <c r="I697" s="117">
        <f t="shared" si="38"/>
        <v>84.5</v>
      </c>
      <c r="J697" s="51" t="str">
        <f t="shared" si="39"/>
        <v>Tốt</v>
      </c>
      <c r="K697" s="101" t="s">
        <v>104</v>
      </c>
      <c r="L697" s="218"/>
      <c r="M697" s="101" t="s">
        <v>82</v>
      </c>
    </row>
    <row r="698" spans="1:13" s="16" customFormat="1" ht="18" customHeight="1" x14ac:dyDescent="0.25">
      <c r="A698" s="130">
        <v>690</v>
      </c>
      <c r="B698" s="172">
        <v>13</v>
      </c>
      <c r="C698" s="173" t="s">
        <v>2554</v>
      </c>
      <c r="D698" s="174">
        <v>1805231000</v>
      </c>
      <c r="E698" s="174">
        <v>60</v>
      </c>
      <c r="F698" s="51" t="str">
        <f t="shared" si="36"/>
        <v>Trung bình</v>
      </c>
      <c r="G698" s="174"/>
      <c r="H698" s="51" t="str">
        <f t="shared" si="37"/>
        <v>Không xếp loại</v>
      </c>
      <c r="I698" s="117"/>
      <c r="J698" s="51" t="str">
        <f t="shared" si="39"/>
        <v>Không xếp loại</v>
      </c>
      <c r="K698" s="101" t="s">
        <v>104</v>
      </c>
      <c r="L698" s="218" t="s">
        <v>90</v>
      </c>
      <c r="M698" s="101" t="s">
        <v>82</v>
      </c>
    </row>
    <row r="699" spans="1:13" s="16" customFormat="1" ht="18" customHeight="1" x14ac:dyDescent="0.25">
      <c r="A699" s="130">
        <v>691</v>
      </c>
      <c r="B699" s="172">
        <v>14</v>
      </c>
      <c r="C699" s="173" t="s">
        <v>2555</v>
      </c>
      <c r="D699" s="174">
        <v>1805230599</v>
      </c>
      <c r="E699" s="174">
        <v>81</v>
      </c>
      <c r="F699" s="51" t="str">
        <f t="shared" si="36"/>
        <v>Tốt</v>
      </c>
      <c r="G699" s="174">
        <v>52</v>
      </c>
      <c r="H699" s="51" t="str">
        <f t="shared" si="37"/>
        <v>Trung bình</v>
      </c>
      <c r="I699" s="117">
        <f t="shared" si="38"/>
        <v>66.5</v>
      </c>
      <c r="J699" s="51" t="str">
        <f t="shared" si="39"/>
        <v>Khá</v>
      </c>
      <c r="K699" s="101" t="s">
        <v>104</v>
      </c>
      <c r="L699" s="218"/>
      <c r="M699" s="101" t="s">
        <v>82</v>
      </c>
    </row>
    <row r="700" spans="1:13" s="16" customFormat="1" ht="18" customHeight="1" x14ac:dyDescent="0.25">
      <c r="A700" s="130">
        <v>692</v>
      </c>
      <c r="B700" s="172">
        <v>15</v>
      </c>
      <c r="C700" s="173" t="s">
        <v>2556</v>
      </c>
      <c r="D700" s="174">
        <v>1805230996</v>
      </c>
      <c r="E700" s="174">
        <v>76</v>
      </c>
      <c r="F700" s="51" t="str">
        <f t="shared" si="36"/>
        <v>Khá</v>
      </c>
      <c r="G700" s="174">
        <v>79</v>
      </c>
      <c r="H700" s="51" t="str">
        <f t="shared" si="37"/>
        <v>Khá</v>
      </c>
      <c r="I700" s="117">
        <f t="shared" si="38"/>
        <v>77.5</v>
      </c>
      <c r="J700" s="51" t="str">
        <f t="shared" si="39"/>
        <v>Khá</v>
      </c>
      <c r="K700" s="101" t="s">
        <v>104</v>
      </c>
      <c r="L700" s="218"/>
      <c r="M700" s="101" t="s">
        <v>82</v>
      </c>
    </row>
    <row r="701" spans="1:13" s="16" customFormat="1" ht="18" customHeight="1" x14ac:dyDescent="0.25">
      <c r="A701" s="130">
        <v>693</v>
      </c>
      <c r="B701" s="172">
        <v>16</v>
      </c>
      <c r="C701" s="173" t="s">
        <v>2557</v>
      </c>
      <c r="D701" s="174">
        <v>1805230127</v>
      </c>
      <c r="E701" s="174">
        <v>84</v>
      </c>
      <c r="F701" s="51" t="str">
        <f t="shared" si="36"/>
        <v>Tốt</v>
      </c>
      <c r="G701" s="174">
        <v>83</v>
      </c>
      <c r="H701" s="51" t="str">
        <f t="shared" si="37"/>
        <v>Tốt</v>
      </c>
      <c r="I701" s="117">
        <f t="shared" si="38"/>
        <v>83.5</v>
      </c>
      <c r="J701" s="51" t="str">
        <f t="shared" si="39"/>
        <v>Tốt</v>
      </c>
      <c r="K701" s="101" t="s">
        <v>104</v>
      </c>
      <c r="L701" s="218"/>
      <c r="M701" s="101" t="s">
        <v>82</v>
      </c>
    </row>
    <row r="702" spans="1:13" s="16" customFormat="1" ht="18" customHeight="1" x14ac:dyDescent="0.25">
      <c r="A702" s="130">
        <v>694</v>
      </c>
      <c r="B702" s="172">
        <v>17</v>
      </c>
      <c r="C702" s="173" t="s">
        <v>2558</v>
      </c>
      <c r="D702" s="174">
        <v>1805230618</v>
      </c>
      <c r="E702" s="174">
        <v>83</v>
      </c>
      <c r="F702" s="51" t="str">
        <f t="shared" si="36"/>
        <v>Tốt</v>
      </c>
      <c r="G702" s="174">
        <v>84</v>
      </c>
      <c r="H702" s="51" t="str">
        <f t="shared" si="37"/>
        <v>Tốt</v>
      </c>
      <c r="I702" s="117">
        <f t="shared" si="38"/>
        <v>83.5</v>
      </c>
      <c r="J702" s="51" t="str">
        <f t="shared" si="39"/>
        <v>Tốt</v>
      </c>
      <c r="K702" s="101" t="s">
        <v>104</v>
      </c>
      <c r="L702" s="218"/>
      <c r="M702" s="101" t="s">
        <v>82</v>
      </c>
    </row>
    <row r="703" spans="1:13" s="16" customFormat="1" ht="18" customHeight="1" x14ac:dyDescent="0.25">
      <c r="A703" s="130">
        <v>695</v>
      </c>
      <c r="B703" s="172">
        <v>18</v>
      </c>
      <c r="C703" s="173" t="s">
        <v>2559</v>
      </c>
      <c r="D703" s="174">
        <v>1805230873</v>
      </c>
      <c r="E703" s="174">
        <v>78</v>
      </c>
      <c r="F703" s="51" t="str">
        <f t="shared" si="36"/>
        <v>Khá</v>
      </c>
      <c r="G703" s="174">
        <v>80</v>
      </c>
      <c r="H703" s="51" t="str">
        <f t="shared" si="37"/>
        <v>Tốt</v>
      </c>
      <c r="I703" s="117">
        <f t="shared" si="38"/>
        <v>79</v>
      </c>
      <c r="J703" s="51" t="str">
        <f t="shared" si="39"/>
        <v>Khá</v>
      </c>
      <c r="K703" s="101" t="s">
        <v>104</v>
      </c>
      <c r="L703" s="218"/>
      <c r="M703" s="101" t="s">
        <v>82</v>
      </c>
    </row>
    <row r="704" spans="1:13" s="16" customFormat="1" ht="18" customHeight="1" x14ac:dyDescent="0.25">
      <c r="A704" s="130">
        <v>696</v>
      </c>
      <c r="B704" s="172">
        <v>19</v>
      </c>
      <c r="C704" s="173" t="s">
        <v>2560</v>
      </c>
      <c r="D704" s="174">
        <v>1805230097</v>
      </c>
      <c r="E704" s="174">
        <v>80</v>
      </c>
      <c r="F704" s="51" t="str">
        <f t="shared" si="36"/>
        <v>Tốt</v>
      </c>
      <c r="G704" s="174">
        <v>81</v>
      </c>
      <c r="H704" s="51" t="str">
        <f t="shared" si="37"/>
        <v>Tốt</v>
      </c>
      <c r="I704" s="117">
        <f t="shared" si="38"/>
        <v>80.5</v>
      </c>
      <c r="J704" s="51" t="str">
        <f t="shared" si="39"/>
        <v>Tốt</v>
      </c>
      <c r="K704" s="101" t="s">
        <v>104</v>
      </c>
      <c r="L704" s="218"/>
      <c r="M704" s="101" t="s">
        <v>82</v>
      </c>
    </row>
    <row r="705" spans="1:13" s="16" customFormat="1" ht="18" customHeight="1" x14ac:dyDescent="0.25">
      <c r="A705" s="130">
        <v>697</v>
      </c>
      <c r="B705" s="172">
        <v>20</v>
      </c>
      <c r="C705" s="173" t="s">
        <v>2561</v>
      </c>
      <c r="D705" s="174">
        <v>1805230098</v>
      </c>
      <c r="E705" s="174">
        <v>79</v>
      </c>
      <c r="F705" s="51" t="str">
        <f t="shared" si="36"/>
        <v>Khá</v>
      </c>
      <c r="G705" s="174">
        <v>66</v>
      </c>
      <c r="H705" s="51" t="str">
        <f t="shared" si="37"/>
        <v>Khá</v>
      </c>
      <c r="I705" s="117">
        <f t="shared" si="38"/>
        <v>72.5</v>
      </c>
      <c r="J705" s="51" t="str">
        <f t="shared" si="39"/>
        <v>Khá</v>
      </c>
      <c r="K705" s="101" t="s">
        <v>104</v>
      </c>
      <c r="L705" s="218"/>
      <c r="M705" s="101" t="s">
        <v>82</v>
      </c>
    </row>
    <row r="706" spans="1:13" s="16" customFormat="1" ht="18" customHeight="1" x14ac:dyDescent="0.25">
      <c r="A706" s="130">
        <v>698</v>
      </c>
      <c r="B706" s="172">
        <v>21</v>
      </c>
      <c r="C706" s="173" t="s">
        <v>2562</v>
      </c>
      <c r="D706" s="174">
        <v>1805230940</v>
      </c>
      <c r="E706" s="174">
        <v>80</v>
      </c>
      <c r="F706" s="51" t="str">
        <f t="shared" si="36"/>
        <v>Tốt</v>
      </c>
      <c r="G706" s="174">
        <v>52</v>
      </c>
      <c r="H706" s="51" t="str">
        <f t="shared" si="37"/>
        <v>Trung bình</v>
      </c>
      <c r="I706" s="117">
        <f t="shared" si="38"/>
        <v>66</v>
      </c>
      <c r="J706" s="51" t="str">
        <f t="shared" si="39"/>
        <v>Khá</v>
      </c>
      <c r="K706" s="101" t="s">
        <v>104</v>
      </c>
      <c r="L706" s="218"/>
      <c r="M706" s="101" t="s">
        <v>82</v>
      </c>
    </row>
    <row r="707" spans="1:13" s="16" customFormat="1" ht="18" customHeight="1" x14ac:dyDescent="0.25">
      <c r="A707" s="130">
        <v>699</v>
      </c>
      <c r="B707" s="172">
        <v>22</v>
      </c>
      <c r="C707" s="173" t="s">
        <v>2563</v>
      </c>
      <c r="D707" s="174">
        <v>1805230118</v>
      </c>
      <c r="E707" s="174">
        <v>82</v>
      </c>
      <c r="F707" s="51" t="str">
        <f t="shared" si="36"/>
        <v>Tốt</v>
      </c>
      <c r="G707" s="174">
        <v>86</v>
      </c>
      <c r="H707" s="51" t="str">
        <f t="shared" si="37"/>
        <v>Tốt</v>
      </c>
      <c r="I707" s="117">
        <f t="shared" si="38"/>
        <v>84</v>
      </c>
      <c r="J707" s="51" t="str">
        <f t="shared" si="39"/>
        <v>Tốt</v>
      </c>
      <c r="K707" s="101" t="s">
        <v>104</v>
      </c>
      <c r="L707" s="218"/>
      <c r="M707" s="101" t="s">
        <v>82</v>
      </c>
    </row>
    <row r="708" spans="1:13" s="16" customFormat="1" ht="18" customHeight="1" x14ac:dyDescent="0.25">
      <c r="A708" s="130">
        <v>700</v>
      </c>
      <c r="B708" s="172">
        <v>23</v>
      </c>
      <c r="C708" s="173" t="s">
        <v>2564</v>
      </c>
      <c r="D708" s="174">
        <v>1805230108</v>
      </c>
      <c r="E708" s="174">
        <v>84</v>
      </c>
      <c r="F708" s="51" t="str">
        <f t="shared" si="36"/>
        <v>Tốt</v>
      </c>
      <c r="G708" s="174">
        <v>81</v>
      </c>
      <c r="H708" s="51" t="str">
        <f t="shared" si="37"/>
        <v>Tốt</v>
      </c>
      <c r="I708" s="117">
        <f t="shared" si="38"/>
        <v>82.5</v>
      </c>
      <c r="J708" s="51" t="str">
        <f t="shared" si="39"/>
        <v>Tốt</v>
      </c>
      <c r="K708" s="101" t="s">
        <v>104</v>
      </c>
      <c r="L708" s="218"/>
      <c r="M708" s="101" t="s">
        <v>82</v>
      </c>
    </row>
    <row r="709" spans="1:13" s="16" customFormat="1" ht="18" customHeight="1" x14ac:dyDescent="0.25">
      <c r="A709" s="130">
        <v>701</v>
      </c>
      <c r="B709" s="172">
        <v>24</v>
      </c>
      <c r="C709" s="173" t="s">
        <v>2565</v>
      </c>
      <c r="D709" s="174">
        <v>1805230128</v>
      </c>
      <c r="E709" s="174">
        <v>81</v>
      </c>
      <c r="F709" s="51" t="str">
        <f t="shared" si="36"/>
        <v>Tốt</v>
      </c>
      <c r="G709" s="174">
        <v>70</v>
      </c>
      <c r="H709" s="51" t="str">
        <f t="shared" si="37"/>
        <v>Khá</v>
      </c>
      <c r="I709" s="117">
        <f t="shared" si="38"/>
        <v>75.5</v>
      </c>
      <c r="J709" s="51" t="str">
        <f t="shared" si="39"/>
        <v>Khá</v>
      </c>
      <c r="K709" s="101" t="s">
        <v>104</v>
      </c>
      <c r="L709" s="218"/>
      <c r="M709" s="101" t="s">
        <v>82</v>
      </c>
    </row>
    <row r="710" spans="1:13" s="16" customFormat="1" ht="18" customHeight="1" x14ac:dyDescent="0.25">
      <c r="A710" s="130">
        <v>702</v>
      </c>
      <c r="B710" s="172">
        <v>25</v>
      </c>
      <c r="C710" s="173" t="s">
        <v>2566</v>
      </c>
      <c r="D710" s="174">
        <v>1805230122</v>
      </c>
      <c r="E710" s="174">
        <v>90</v>
      </c>
      <c r="F710" s="51" t="str">
        <f t="shared" si="36"/>
        <v>Xuất sắc</v>
      </c>
      <c r="G710" s="174">
        <v>95</v>
      </c>
      <c r="H710" s="51" t="str">
        <f t="shared" si="37"/>
        <v>Xuất sắc</v>
      </c>
      <c r="I710" s="117">
        <f t="shared" si="38"/>
        <v>92.5</v>
      </c>
      <c r="J710" s="51" t="str">
        <f t="shared" si="39"/>
        <v>Xuất sắc</v>
      </c>
      <c r="K710" s="101" t="s">
        <v>104</v>
      </c>
      <c r="L710" s="218"/>
      <c r="M710" s="101" t="s">
        <v>82</v>
      </c>
    </row>
    <row r="711" spans="1:13" s="16" customFormat="1" ht="18" customHeight="1" x14ac:dyDescent="0.25">
      <c r="A711" s="130">
        <v>703</v>
      </c>
      <c r="B711" s="172">
        <v>26</v>
      </c>
      <c r="C711" s="173" t="s">
        <v>2567</v>
      </c>
      <c r="D711" s="174">
        <v>1805230116</v>
      </c>
      <c r="E711" s="174">
        <v>82</v>
      </c>
      <c r="F711" s="51" t="str">
        <f t="shared" si="36"/>
        <v>Tốt</v>
      </c>
      <c r="G711" s="174">
        <v>80</v>
      </c>
      <c r="H711" s="51" t="str">
        <f t="shared" si="37"/>
        <v>Tốt</v>
      </c>
      <c r="I711" s="117">
        <f t="shared" si="38"/>
        <v>81</v>
      </c>
      <c r="J711" s="51" t="str">
        <f t="shared" si="39"/>
        <v>Tốt</v>
      </c>
      <c r="K711" s="101" t="s">
        <v>104</v>
      </c>
      <c r="L711" s="218"/>
      <c r="M711" s="101" t="s">
        <v>82</v>
      </c>
    </row>
    <row r="712" spans="1:13" s="16" customFormat="1" ht="18" customHeight="1" x14ac:dyDescent="0.25">
      <c r="A712" s="130">
        <v>704</v>
      </c>
      <c r="B712" s="172">
        <v>27</v>
      </c>
      <c r="C712" s="173" t="s">
        <v>2568</v>
      </c>
      <c r="D712" s="174">
        <v>1805230112</v>
      </c>
      <c r="E712" s="174">
        <v>84</v>
      </c>
      <c r="F712" s="51" t="str">
        <f t="shared" si="36"/>
        <v>Tốt</v>
      </c>
      <c r="G712" s="174">
        <v>84</v>
      </c>
      <c r="H712" s="51" t="str">
        <f t="shared" si="37"/>
        <v>Tốt</v>
      </c>
      <c r="I712" s="117">
        <f t="shared" si="38"/>
        <v>84</v>
      </c>
      <c r="J712" s="51" t="str">
        <f t="shared" si="39"/>
        <v>Tốt</v>
      </c>
      <c r="K712" s="101" t="s">
        <v>104</v>
      </c>
      <c r="L712" s="218"/>
      <c r="M712" s="101" t="s">
        <v>82</v>
      </c>
    </row>
    <row r="713" spans="1:13" s="16" customFormat="1" ht="18" customHeight="1" x14ac:dyDescent="0.25">
      <c r="A713" s="130">
        <v>705</v>
      </c>
      <c r="B713" s="172">
        <v>28</v>
      </c>
      <c r="C713" s="173" t="s">
        <v>2569</v>
      </c>
      <c r="D713" s="174">
        <v>1805230104</v>
      </c>
      <c r="E713" s="174">
        <v>82</v>
      </c>
      <c r="F713" s="51" t="str">
        <f t="shared" ref="F713:F776" si="40">IF(E713&gt;=90,"Xuất sắc",IF(AND(E713&lt;90,E713&gt;=80),"Tốt",IF(AND(E713&lt;80,E713&gt;=65),"Khá",IF(AND(E713&lt;65,E713&gt;=50),"Trung bình",IF(AND(E713&lt;50,E713&gt;=35),"Yếu",IF(AND(E713&lt;35,E713&gt;=1),"Kém",IF(AND(E713&lt;1),"Không xếp loại")))))))</f>
        <v>Tốt</v>
      </c>
      <c r="G713" s="174">
        <v>79</v>
      </c>
      <c r="H713" s="51" t="str">
        <f t="shared" si="37"/>
        <v>Khá</v>
      </c>
      <c r="I713" s="117">
        <f t="shared" si="38"/>
        <v>80.5</v>
      </c>
      <c r="J713" s="51" t="str">
        <f t="shared" si="39"/>
        <v>Tốt</v>
      </c>
      <c r="K713" s="101" t="s">
        <v>104</v>
      </c>
      <c r="L713" s="218"/>
      <c r="M713" s="101" t="s">
        <v>82</v>
      </c>
    </row>
    <row r="714" spans="1:13" s="16" customFormat="1" ht="18" customHeight="1" x14ac:dyDescent="0.25">
      <c r="A714" s="130">
        <v>706</v>
      </c>
      <c r="B714" s="172">
        <v>29</v>
      </c>
      <c r="C714" s="173" t="s">
        <v>2570</v>
      </c>
      <c r="D714" s="174">
        <v>1805230945</v>
      </c>
      <c r="E714" s="174">
        <v>85</v>
      </c>
      <c r="F714" s="51" t="str">
        <f t="shared" si="40"/>
        <v>Tốt</v>
      </c>
      <c r="G714" s="174">
        <v>87</v>
      </c>
      <c r="H714" s="51" t="str">
        <f t="shared" si="37"/>
        <v>Tốt</v>
      </c>
      <c r="I714" s="117">
        <f t="shared" si="38"/>
        <v>86</v>
      </c>
      <c r="J714" s="51" t="str">
        <f t="shared" si="39"/>
        <v>Tốt</v>
      </c>
      <c r="K714" s="101" t="s">
        <v>104</v>
      </c>
      <c r="L714" s="218"/>
      <c r="M714" s="101" t="s">
        <v>82</v>
      </c>
    </row>
    <row r="715" spans="1:13" s="16" customFormat="1" ht="18" customHeight="1" x14ac:dyDescent="0.25">
      <c r="A715" s="130">
        <v>707</v>
      </c>
      <c r="B715" s="172">
        <v>30</v>
      </c>
      <c r="C715" s="173" t="s">
        <v>2571</v>
      </c>
      <c r="D715" s="174">
        <v>1805230600</v>
      </c>
      <c r="E715" s="174">
        <v>81</v>
      </c>
      <c r="F715" s="51" t="str">
        <f t="shared" si="40"/>
        <v>Tốt</v>
      </c>
      <c r="G715" s="174">
        <v>80</v>
      </c>
      <c r="H715" s="51" t="str">
        <f t="shared" si="37"/>
        <v>Tốt</v>
      </c>
      <c r="I715" s="117">
        <f t="shared" si="38"/>
        <v>80.5</v>
      </c>
      <c r="J715" s="51" t="str">
        <f t="shared" si="39"/>
        <v>Tốt</v>
      </c>
      <c r="K715" s="101" t="s">
        <v>104</v>
      </c>
      <c r="L715" s="218"/>
      <c r="M715" s="101" t="s">
        <v>82</v>
      </c>
    </row>
    <row r="716" spans="1:13" s="16" customFormat="1" ht="18" customHeight="1" x14ac:dyDescent="0.25">
      <c r="A716" s="130">
        <v>708</v>
      </c>
      <c r="B716" s="172">
        <v>31</v>
      </c>
      <c r="C716" s="173" t="s">
        <v>2572</v>
      </c>
      <c r="D716" s="174">
        <v>1805231085</v>
      </c>
      <c r="E716" s="174">
        <v>81</v>
      </c>
      <c r="F716" s="51" t="str">
        <f t="shared" si="40"/>
        <v>Tốt</v>
      </c>
      <c r="G716" s="174">
        <v>84</v>
      </c>
      <c r="H716" s="51" t="str">
        <f t="shared" si="37"/>
        <v>Tốt</v>
      </c>
      <c r="I716" s="117">
        <f t="shared" si="38"/>
        <v>82.5</v>
      </c>
      <c r="J716" s="51" t="str">
        <f t="shared" si="39"/>
        <v>Tốt</v>
      </c>
      <c r="K716" s="101" t="s">
        <v>104</v>
      </c>
      <c r="L716" s="218"/>
      <c r="M716" s="101" t="s">
        <v>82</v>
      </c>
    </row>
    <row r="717" spans="1:13" s="16" customFormat="1" ht="18" customHeight="1" x14ac:dyDescent="0.25">
      <c r="A717" s="130">
        <v>709</v>
      </c>
      <c r="B717" s="172">
        <v>32</v>
      </c>
      <c r="C717" s="173" t="s">
        <v>2170</v>
      </c>
      <c r="D717" s="174">
        <v>1805230060</v>
      </c>
      <c r="E717" s="174">
        <v>90</v>
      </c>
      <c r="F717" s="51" t="str">
        <f t="shared" si="40"/>
        <v>Xuất sắc</v>
      </c>
      <c r="G717" s="174">
        <v>90</v>
      </c>
      <c r="H717" s="51" t="str">
        <f t="shared" si="37"/>
        <v>Xuất sắc</v>
      </c>
      <c r="I717" s="117">
        <f t="shared" si="38"/>
        <v>90</v>
      </c>
      <c r="J717" s="51" t="str">
        <f t="shared" si="39"/>
        <v>Xuất sắc</v>
      </c>
      <c r="K717" s="101" t="s">
        <v>104</v>
      </c>
      <c r="L717" s="218"/>
      <c r="M717" s="101" t="s">
        <v>82</v>
      </c>
    </row>
    <row r="718" spans="1:13" s="16" customFormat="1" ht="18" customHeight="1" x14ac:dyDescent="0.25">
      <c r="A718" s="130">
        <v>710</v>
      </c>
      <c r="B718" s="172">
        <v>33</v>
      </c>
      <c r="C718" s="173" t="s">
        <v>2573</v>
      </c>
      <c r="D718" s="174">
        <v>1805230102</v>
      </c>
      <c r="E718" s="174">
        <v>83</v>
      </c>
      <c r="F718" s="51" t="str">
        <f t="shared" si="40"/>
        <v>Tốt</v>
      </c>
      <c r="G718" s="174">
        <v>86</v>
      </c>
      <c r="H718" s="51" t="str">
        <f t="shared" si="37"/>
        <v>Tốt</v>
      </c>
      <c r="I718" s="117">
        <f t="shared" si="38"/>
        <v>84.5</v>
      </c>
      <c r="J718" s="51" t="str">
        <f t="shared" si="39"/>
        <v>Tốt</v>
      </c>
      <c r="K718" s="101" t="s">
        <v>104</v>
      </c>
      <c r="L718" s="218"/>
      <c r="M718" s="101" t="s">
        <v>82</v>
      </c>
    </row>
    <row r="719" spans="1:13" s="16" customFormat="1" ht="18" customHeight="1" x14ac:dyDescent="0.25">
      <c r="A719" s="130">
        <v>711</v>
      </c>
      <c r="B719" s="172">
        <v>34</v>
      </c>
      <c r="C719" s="173" t="s">
        <v>2574</v>
      </c>
      <c r="D719" s="174">
        <v>1805231086</v>
      </c>
      <c r="E719" s="174">
        <v>79</v>
      </c>
      <c r="F719" s="51" t="str">
        <f t="shared" si="40"/>
        <v>Khá</v>
      </c>
      <c r="G719" s="174">
        <v>52</v>
      </c>
      <c r="H719" s="51" t="str">
        <f t="shared" si="37"/>
        <v>Trung bình</v>
      </c>
      <c r="I719" s="117">
        <f t="shared" si="38"/>
        <v>65.5</v>
      </c>
      <c r="J719" s="51" t="str">
        <f t="shared" si="39"/>
        <v>Khá</v>
      </c>
      <c r="K719" s="101" t="s">
        <v>104</v>
      </c>
      <c r="L719" s="218"/>
      <c r="M719" s="101" t="s">
        <v>82</v>
      </c>
    </row>
    <row r="720" spans="1:13" s="16" customFormat="1" ht="18" customHeight="1" x14ac:dyDescent="0.25">
      <c r="A720" s="130">
        <v>712</v>
      </c>
      <c r="B720" s="172">
        <v>35</v>
      </c>
      <c r="C720" s="173" t="s">
        <v>2575</v>
      </c>
      <c r="D720" s="174">
        <v>1805230086</v>
      </c>
      <c r="E720" s="174">
        <v>82</v>
      </c>
      <c r="F720" s="51" t="str">
        <f t="shared" si="40"/>
        <v>Tốt</v>
      </c>
      <c r="G720" s="174">
        <v>52</v>
      </c>
      <c r="H720" s="51" t="str">
        <f t="shared" si="37"/>
        <v>Trung bình</v>
      </c>
      <c r="I720" s="117">
        <f t="shared" si="38"/>
        <v>67</v>
      </c>
      <c r="J720" s="51" t="str">
        <f t="shared" si="39"/>
        <v>Khá</v>
      </c>
      <c r="K720" s="101" t="s">
        <v>104</v>
      </c>
      <c r="L720" s="218"/>
      <c r="M720" s="101" t="s">
        <v>82</v>
      </c>
    </row>
    <row r="721" spans="1:13" s="16" customFormat="1" ht="18" customHeight="1" x14ac:dyDescent="0.25">
      <c r="A721" s="130">
        <v>713</v>
      </c>
      <c r="B721" s="172">
        <v>36</v>
      </c>
      <c r="C721" s="173" t="s">
        <v>2576</v>
      </c>
      <c r="D721" s="174">
        <v>1805230090</v>
      </c>
      <c r="E721" s="174">
        <v>81</v>
      </c>
      <c r="F721" s="51" t="str">
        <f t="shared" si="40"/>
        <v>Tốt</v>
      </c>
      <c r="G721" s="174">
        <v>52</v>
      </c>
      <c r="H721" s="51" t="str">
        <f t="shared" si="37"/>
        <v>Trung bình</v>
      </c>
      <c r="I721" s="117">
        <f t="shared" si="38"/>
        <v>66.5</v>
      </c>
      <c r="J721" s="51" t="str">
        <f t="shared" si="39"/>
        <v>Khá</v>
      </c>
      <c r="K721" s="101" t="s">
        <v>104</v>
      </c>
      <c r="L721" s="218"/>
      <c r="M721" s="101" t="s">
        <v>82</v>
      </c>
    </row>
    <row r="722" spans="1:13" s="16" customFormat="1" ht="18" customHeight="1" x14ac:dyDescent="0.25">
      <c r="A722" s="130">
        <v>714</v>
      </c>
      <c r="B722" s="172">
        <v>37</v>
      </c>
      <c r="C722" s="173" t="s">
        <v>2577</v>
      </c>
      <c r="D722" s="174">
        <v>1805230946</v>
      </c>
      <c r="E722" s="174">
        <v>85</v>
      </c>
      <c r="F722" s="51" t="str">
        <f t="shared" si="40"/>
        <v>Tốt</v>
      </c>
      <c r="G722" s="174">
        <v>84</v>
      </c>
      <c r="H722" s="51" t="str">
        <f t="shared" si="37"/>
        <v>Tốt</v>
      </c>
      <c r="I722" s="117">
        <f t="shared" si="38"/>
        <v>84.5</v>
      </c>
      <c r="J722" s="51" t="str">
        <f t="shared" si="39"/>
        <v>Tốt</v>
      </c>
      <c r="K722" s="101" t="s">
        <v>104</v>
      </c>
      <c r="L722" s="218"/>
      <c r="M722" s="101" t="s">
        <v>82</v>
      </c>
    </row>
    <row r="723" spans="1:13" s="16" customFormat="1" ht="18" customHeight="1" x14ac:dyDescent="0.25">
      <c r="A723" s="130">
        <v>715</v>
      </c>
      <c r="B723" s="172">
        <v>38</v>
      </c>
      <c r="C723" s="173" t="s">
        <v>2578</v>
      </c>
      <c r="D723" s="174">
        <v>1805230603</v>
      </c>
      <c r="E723" s="174">
        <v>83</v>
      </c>
      <c r="F723" s="51" t="str">
        <f t="shared" si="40"/>
        <v>Tốt</v>
      </c>
      <c r="G723" s="174">
        <v>85</v>
      </c>
      <c r="H723" s="51" t="str">
        <f t="shared" si="37"/>
        <v>Tốt</v>
      </c>
      <c r="I723" s="117">
        <f t="shared" si="38"/>
        <v>84</v>
      </c>
      <c r="J723" s="51" t="str">
        <f t="shared" si="39"/>
        <v>Tốt</v>
      </c>
      <c r="K723" s="101" t="s">
        <v>104</v>
      </c>
      <c r="L723" s="218"/>
      <c r="M723" s="101" t="s">
        <v>82</v>
      </c>
    </row>
    <row r="724" spans="1:13" s="16" customFormat="1" ht="18" customHeight="1" x14ac:dyDescent="0.25">
      <c r="A724" s="130">
        <v>716</v>
      </c>
      <c r="B724" s="172">
        <v>39</v>
      </c>
      <c r="C724" s="173" t="s">
        <v>2579</v>
      </c>
      <c r="D724" s="174">
        <v>1805230100</v>
      </c>
      <c r="E724" s="174">
        <v>80</v>
      </c>
      <c r="F724" s="51" t="str">
        <f t="shared" si="40"/>
        <v>Tốt</v>
      </c>
      <c r="G724" s="174">
        <v>52</v>
      </c>
      <c r="H724" s="51" t="str">
        <f t="shared" si="37"/>
        <v>Trung bình</v>
      </c>
      <c r="I724" s="117">
        <f t="shared" si="38"/>
        <v>66</v>
      </c>
      <c r="J724" s="51" t="str">
        <f t="shared" si="39"/>
        <v>Khá</v>
      </c>
      <c r="K724" s="101" t="s">
        <v>104</v>
      </c>
      <c r="L724" s="218"/>
      <c r="M724" s="101" t="s">
        <v>82</v>
      </c>
    </row>
    <row r="725" spans="1:13" s="16" customFormat="1" ht="18" customHeight="1" x14ac:dyDescent="0.25">
      <c r="A725" s="130">
        <v>717</v>
      </c>
      <c r="B725" s="172">
        <v>40</v>
      </c>
      <c r="C725" s="173" t="s">
        <v>2580</v>
      </c>
      <c r="D725" s="174">
        <v>1705221053</v>
      </c>
      <c r="E725" s="174">
        <v>91</v>
      </c>
      <c r="F725" s="51" t="str">
        <f t="shared" si="40"/>
        <v>Xuất sắc</v>
      </c>
      <c r="G725" s="174"/>
      <c r="H725" s="51" t="str">
        <f t="shared" si="37"/>
        <v>Không xếp loại</v>
      </c>
      <c r="I725" s="117"/>
      <c r="J725" s="51" t="str">
        <f t="shared" si="39"/>
        <v>Không xếp loại</v>
      </c>
      <c r="K725" s="101" t="s">
        <v>104</v>
      </c>
      <c r="L725" s="218" t="s">
        <v>246</v>
      </c>
      <c r="M725" s="101" t="s">
        <v>82</v>
      </c>
    </row>
    <row r="726" spans="1:13" s="16" customFormat="1" ht="18" customHeight="1" x14ac:dyDescent="0.25">
      <c r="A726" s="130">
        <v>718</v>
      </c>
      <c r="B726" s="172">
        <v>41</v>
      </c>
      <c r="C726" s="173" t="s">
        <v>2581</v>
      </c>
      <c r="D726" s="174">
        <v>1805230085</v>
      </c>
      <c r="E726" s="174">
        <v>80</v>
      </c>
      <c r="F726" s="51" t="str">
        <f t="shared" si="40"/>
        <v>Tốt</v>
      </c>
      <c r="G726" s="174"/>
      <c r="H726" s="51" t="str">
        <f t="shared" si="37"/>
        <v>Không xếp loại</v>
      </c>
      <c r="I726" s="117"/>
      <c r="J726" s="51" t="str">
        <f t="shared" si="39"/>
        <v>Không xếp loại</v>
      </c>
      <c r="K726" s="101" t="s">
        <v>104</v>
      </c>
      <c r="L726" s="218" t="s">
        <v>246</v>
      </c>
      <c r="M726" s="101" t="s">
        <v>82</v>
      </c>
    </row>
    <row r="727" spans="1:13" s="16" customFormat="1" ht="18" customHeight="1" x14ac:dyDescent="0.25">
      <c r="A727" s="130">
        <v>719</v>
      </c>
      <c r="B727" s="172">
        <v>42</v>
      </c>
      <c r="C727" s="173" t="s">
        <v>2582</v>
      </c>
      <c r="D727" s="174">
        <v>1805230089</v>
      </c>
      <c r="E727" s="174">
        <v>85</v>
      </c>
      <c r="F727" s="51" t="str">
        <f t="shared" si="40"/>
        <v>Tốt</v>
      </c>
      <c r="G727" s="174">
        <v>52</v>
      </c>
      <c r="H727" s="51" t="str">
        <f t="shared" si="37"/>
        <v>Trung bình</v>
      </c>
      <c r="I727" s="117">
        <f t="shared" si="38"/>
        <v>68.5</v>
      </c>
      <c r="J727" s="51" t="str">
        <f t="shared" si="39"/>
        <v>Khá</v>
      </c>
      <c r="K727" s="101" t="s">
        <v>104</v>
      </c>
      <c r="L727" s="218"/>
      <c r="M727" s="101" t="s">
        <v>82</v>
      </c>
    </row>
    <row r="728" spans="1:13" s="16" customFormat="1" ht="18" customHeight="1" x14ac:dyDescent="0.25">
      <c r="A728" s="130">
        <v>720</v>
      </c>
      <c r="B728" s="172">
        <v>43</v>
      </c>
      <c r="C728" s="173" t="s">
        <v>2583</v>
      </c>
      <c r="D728" s="174">
        <v>1805230087</v>
      </c>
      <c r="E728" s="174">
        <v>80</v>
      </c>
      <c r="F728" s="51" t="str">
        <f t="shared" si="40"/>
        <v>Tốt</v>
      </c>
      <c r="G728" s="174">
        <v>52</v>
      </c>
      <c r="H728" s="51" t="str">
        <f t="shared" si="37"/>
        <v>Trung bình</v>
      </c>
      <c r="I728" s="117">
        <f t="shared" si="38"/>
        <v>66</v>
      </c>
      <c r="J728" s="51" t="str">
        <f t="shared" si="39"/>
        <v>Khá</v>
      </c>
      <c r="K728" s="101" t="s">
        <v>104</v>
      </c>
      <c r="L728" s="218"/>
      <c r="M728" s="101" t="s">
        <v>82</v>
      </c>
    </row>
    <row r="729" spans="1:13" s="16" customFormat="1" ht="18" customHeight="1" x14ac:dyDescent="0.25">
      <c r="A729" s="130">
        <v>721</v>
      </c>
      <c r="B729" s="172">
        <v>44</v>
      </c>
      <c r="C729" s="173" t="s">
        <v>2584</v>
      </c>
      <c r="D729" s="174">
        <v>1805230126</v>
      </c>
      <c r="E729" s="174">
        <v>84</v>
      </c>
      <c r="F729" s="51" t="str">
        <f t="shared" si="40"/>
        <v>Tốt</v>
      </c>
      <c r="G729" s="174">
        <v>52</v>
      </c>
      <c r="H729" s="51" t="str">
        <f t="shared" si="37"/>
        <v>Trung bình</v>
      </c>
      <c r="I729" s="117">
        <f t="shared" si="38"/>
        <v>68</v>
      </c>
      <c r="J729" s="51" t="str">
        <f t="shared" si="39"/>
        <v>Khá</v>
      </c>
      <c r="K729" s="101" t="s">
        <v>104</v>
      </c>
      <c r="L729" s="218"/>
      <c r="M729" s="101" t="s">
        <v>82</v>
      </c>
    </row>
    <row r="730" spans="1:13" s="16" customFormat="1" ht="18" customHeight="1" x14ac:dyDescent="0.25">
      <c r="A730" s="130">
        <v>722</v>
      </c>
      <c r="B730" s="172">
        <v>45</v>
      </c>
      <c r="C730" s="173" t="s">
        <v>2585</v>
      </c>
      <c r="D730" s="174">
        <v>1805230439</v>
      </c>
      <c r="E730" s="174">
        <v>80</v>
      </c>
      <c r="F730" s="51" t="str">
        <f t="shared" si="40"/>
        <v>Tốt</v>
      </c>
      <c r="G730" s="174">
        <v>85</v>
      </c>
      <c r="H730" s="51" t="str">
        <f t="shared" si="37"/>
        <v>Tốt</v>
      </c>
      <c r="I730" s="117">
        <f t="shared" si="38"/>
        <v>82.5</v>
      </c>
      <c r="J730" s="51" t="str">
        <f t="shared" si="39"/>
        <v>Tốt</v>
      </c>
      <c r="K730" s="101" t="s">
        <v>104</v>
      </c>
      <c r="L730" s="218"/>
      <c r="M730" s="101" t="s">
        <v>82</v>
      </c>
    </row>
    <row r="731" spans="1:13" s="16" customFormat="1" ht="18" customHeight="1" x14ac:dyDescent="0.25">
      <c r="A731" s="130">
        <v>723</v>
      </c>
      <c r="B731" s="172">
        <v>46</v>
      </c>
      <c r="C731" s="173" t="s">
        <v>2027</v>
      </c>
      <c r="D731" s="174">
        <v>1805230129</v>
      </c>
      <c r="E731" s="174">
        <v>87</v>
      </c>
      <c r="F731" s="51" t="str">
        <f t="shared" si="40"/>
        <v>Tốt</v>
      </c>
      <c r="G731" s="174">
        <v>52</v>
      </c>
      <c r="H731" s="51" t="str">
        <f t="shared" si="37"/>
        <v>Trung bình</v>
      </c>
      <c r="I731" s="117">
        <f t="shared" si="38"/>
        <v>69.5</v>
      </c>
      <c r="J731" s="51" t="str">
        <f t="shared" si="39"/>
        <v>Khá</v>
      </c>
      <c r="K731" s="101" t="s">
        <v>104</v>
      </c>
      <c r="L731" s="218"/>
      <c r="M731" s="101" t="s">
        <v>82</v>
      </c>
    </row>
    <row r="732" spans="1:13" s="16" customFormat="1" ht="18" customHeight="1" x14ac:dyDescent="0.25">
      <c r="A732" s="130">
        <v>724</v>
      </c>
      <c r="B732" s="172">
        <v>47</v>
      </c>
      <c r="C732" s="173" t="s">
        <v>2586</v>
      </c>
      <c r="D732" s="174">
        <v>1805230096</v>
      </c>
      <c r="E732" s="174">
        <v>82</v>
      </c>
      <c r="F732" s="51" t="str">
        <f t="shared" si="40"/>
        <v>Tốt</v>
      </c>
      <c r="G732" s="174">
        <v>81</v>
      </c>
      <c r="H732" s="51" t="str">
        <f t="shared" si="37"/>
        <v>Tốt</v>
      </c>
      <c r="I732" s="117">
        <f t="shared" si="38"/>
        <v>81.5</v>
      </c>
      <c r="J732" s="51" t="str">
        <f t="shared" si="39"/>
        <v>Tốt</v>
      </c>
      <c r="K732" s="101" t="s">
        <v>104</v>
      </c>
      <c r="L732" s="218"/>
      <c r="M732" s="101" t="s">
        <v>82</v>
      </c>
    </row>
    <row r="733" spans="1:13" s="16" customFormat="1" ht="18" customHeight="1" x14ac:dyDescent="0.25">
      <c r="A733" s="130">
        <v>725</v>
      </c>
      <c r="B733" s="172">
        <v>48</v>
      </c>
      <c r="C733" s="173" t="s">
        <v>2587</v>
      </c>
      <c r="D733" s="174">
        <v>1805230938</v>
      </c>
      <c r="E733" s="174">
        <v>69</v>
      </c>
      <c r="F733" s="51" t="str">
        <f t="shared" si="40"/>
        <v>Khá</v>
      </c>
      <c r="G733" s="174">
        <v>52</v>
      </c>
      <c r="H733" s="51" t="str">
        <f t="shared" si="37"/>
        <v>Trung bình</v>
      </c>
      <c r="I733" s="117">
        <f t="shared" si="38"/>
        <v>60.5</v>
      </c>
      <c r="J733" s="51" t="str">
        <f t="shared" si="39"/>
        <v>Trung bình</v>
      </c>
      <c r="K733" s="101" t="s">
        <v>104</v>
      </c>
      <c r="L733" s="218"/>
      <c r="M733" s="101" t="s">
        <v>82</v>
      </c>
    </row>
    <row r="734" spans="1:13" s="16" customFormat="1" ht="18" customHeight="1" x14ac:dyDescent="0.25">
      <c r="A734" s="130">
        <v>726</v>
      </c>
      <c r="B734" s="172">
        <v>49</v>
      </c>
      <c r="C734" s="173" t="s">
        <v>2588</v>
      </c>
      <c r="D734" s="174">
        <v>1805230130</v>
      </c>
      <c r="E734" s="174">
        <v>76</v>
      </c>
      <c r="F734" s="51" t="str">
        <f t="shared" si="40"/>
        <v>Khá</v>
      </c>
      <c r="G734" s="174">
        <v>73</v>
      </c>
      <c r="H734" s="51" t="str">
        <f t="shared" si="37"/>
        <v>Khá</v>
      </c>
      <c r="I734" s="117">
        <f t="shared" si="38"/>
        <v>74.5</v>
      </c>
      <c r="J734" s="51" t="str">
        <f t="shared" si="39"/>
        <v>Khá</v>
      </c>
      <c r="K734" s="101" t="s">
        <v>104</v>
      </c>
      <c r="L734" s="218"/>
      <c r="M734" s="101" t="s">
        <v>82</v>
      </c>
    </row>
    <row r="735" spans="1:13" s="16" customFormat="1" ht="18" customHeight="1" x14ac:dyDescent="0.25">
      <c r="A735" s="130">
        <v>727</v>
      </c>
      <c r="B735" s="172">
        <v>50</v>
      </c>
      <c r="C735" s="173" t="s">
        <v>2589</v>
      </c>
      <c r="D735" s="174">
        <v>1805230123</v>
      </c>
      <c r="E735" s="174">
        <v>96</v>
      </c>
      <c r="F735" s="51" t="str">
        <f t="shared" si="40"/>
        <v>Xuất sắc</v>
      </c>
      <c r="G735" s="174">
        <v>52</v>
      </c>
      <c r="H735" s="51" t="str">
        <f t="shared" si="37"/>
        <v>Trung bình</v>
      </c>
      <c r="I735" s="117">
        <f t="shared" si="38"/>
        <v>74</v>
      </c>
      <c r="J735" s="51" t="str">
        <f t="shared" si="39"/>
        <v>Khá</v>
      </c>
      <c r="K735" s="101" t="s">
        <v>104</v>
      </c>
      <c r="L735" s="218"/>
      <c r="M735" s="101" t="s">
        <v>82</v>
      </c>
    </row>
    <row r="736" spans="1:13" s="16" customFormat="1" ht="18" customHeight="1" x14ac:dyDescent="0.25">
      <c r="A736" s="130">
        <v>728</v>
      </c>
      <c r="B736" s="172">
        <v>1</v>
      </c>
      <c r="C736" s="173" t="s">
        <v>756</v>
      </c>
      <c r="D736" s="174">
        <v>1805230164</v>
      </c>
      <c r="E736" s="174">
        <v>77</v>
      </c>
      <c r="F736" s="51" t="str">
        <f t="shared" si="40"/>
        <v>Khá</v>
      </c>
      <c r="G736" s="174">
        <v>80</v>
      </c>
      <c r="H736" s="51" t="str">
        <f t="shared" si="37"/>
        <v>Tốt</v>
      </c>
      <c r="I736" s="117">
        <f t="shared" si="38"/>
        <v>78.5</v>
      </c>
      <c r="J736" s="51" t="str">
        <f t="shared" si="39"/>
        <v>Khá</v>
      </c>
      <c r="K736" s="101" t="s">
        <v>161</v>
      </c>
      <c r="L736" s="218"/>
      <c r="M736" s="101" t="s">
        <v>150</v>
      </c>
    </row>
    <row r="737" spans="1:13" s="16" customFormat="1" ht="18" customHeight="1" x14ac:dyDescent="0.25">
      <c r="A737" s="130">
        <v>729</v>
      </c>
      <c r="B737" s="172">
        <v>2</v>
      </c>
      <c r="C737" s="173" t="s">
        <v>98</v>
      </c>
      <c r="D737" s="174">
        <v>1805230145</v>
      </c>
      <c r="E737" s="174">
        <v>82</v>
      </c>
      <c r="F737" s="51" t="str">
        <f t="shared" si="40"/>
        <v>Tốt</v>
      </c>
      <c r="G737" s="174">
        <v>82</v>
      </c>
      <c r="H737" s="51" t="str">
        <f t="shared" si="37"/>
        <v>Tốt</v>
      </c>
      <c r="I737" s="117">
        <f t="shared" si="38"/>
        <v>82</v>
      </c>
      <c r="J737" s="51" t="str">
        <f t="shared" si="39"/>
        <v>Tốt</v>
      </c>
      <c r="K737" s="101" t="s">
        <v>161</v>
      </c>
      <c r="L737" s="218"/>
      <c r="M737" s="101" t="s">
        <v>150</v>
      </c>
    </row>
    <row r="738" spans="1:13" s="16" customFormat="1" ht="18" customHeight="1" x14ac:dyDescent="0.25">
      <c r="A738" s="130">
        <v>730</v>
      </c>
      <c r="B738" s="172">
        <v>3</v>
      </c>
      <c r="C738" s="173" t="s">
        <v>106</v>
      </c>
      <c r="D738" s="174">
        <v>1805230189</v>
      </c>
      <c r="E738" s="174">
        <v>65</v>
      </c>
      <c r="F738" s="51" t="str">
        <f t="shared" si="40"/>
        <v>Khá</v>
      </c>
      <c r="G738" s="174">
        <v>65</v>
      </c>
      <c r="H738" s="51" t="str">
        <f t="shared" si="37"/>
        <v>Khá</v>
      </c>
      <c r="I738" s="117">
        <f t="shared" si="38"/>
        <v>65</v>
      </c>
      <c r="J738" s="51" t="str">
        <f t="shared" si="39"/>
        <v>Khá</v>
      </c>
      <c r="K738" s="101" t="s">
        <v>161</v>
      </c>
      <c r="L738" s="218"/>
      <c r="M738" s="101" t="s">
        <v>150</v>
      </c>
    </row>
    <row r="739" spans="1:13" s="16" customFormat="1" ht="18" customHeight="1" x14ac:dyDescent="0.25">
      <c r="A739" s="130">
        <v>731</v>
      </c>
      <c r="B739" s="172">
        <v>4</v>
      </c>
      <c r="C739" s="173" t="s">
        <v>2590</v>
      </c>
      <c r="D739" s="174">
        <v>1805230160</v>
      </c>
      <c r="E739" s="174">
        <v>80</v>
      </c>
      <c r="F739" s="51" t="str">
        <f t="shared" si="40"/>
        <v>Tốt</v>
      </c>
      <c r="G739" s="174">
        <v>80</v>
      </c>
      <c r="H739" s="51" t="str">
        <f t="shared" si="37"/>
        <v>Tốt</v>
      </c>
      <c r="I739" s="117">
        <f t="shared" si="38"/>
        <v>80</v>
      </c>
      <c r="J739" s="51" t="str">
        <f t="shared" si="39"/>
        <v>Tốt</v>
      </c>
      <c r="K739" s="101" t="s">
        <v>161</v>
      </c>
      <c r="L739" s="218"/>
      <c r="M739" s="101" t="s">
        <v>150</v>
      </c>
    </row>
    <row r="740" spans="1:13" s="16" customFormat="1" ht="18" customHeight="1" x14ac:dyDescent="0.25">
      <c r="A740" s="130">
        <v>732</v>
      </c>
      <c r="B740" s="172">
        <v>5</v>
      </c>
      <c r="C740" s="173" t="s">
        <v>2591</v>
      </c>
      <c r="D740" s="174">
        <v>1805230178</v>
      </c>
      <c r="E740" s="174">
        <v>65</v>
      </c>
      <c r="F740" s="51" t="str">
        <f t="shared" si="40"/>
        <v>Khá</v>
      </c>
      <c r="G740" s="174">
        <v>60</v>
      </c>
      <c r="H740" s="51" t="str">
        <f t="shared" si="37"/>
        <v>Trung bình</v>
      </c>
      <c r="I740" s="117">
        <f t="shared" si="38"/>
        <v>62.5</v>
      </c>
      <c r="J740" s="51" t="str">
        <f t="shared" si="39"/>
        <v>Trung bình</v>
      </c>
      <c r="K740" s="101" t="s">
        <v>161</v>
      </c>
      <c r="L740" s="218"/>
      <c r="M740" s="101" t="s">
        <v>150</v>
      </c>
    </row>
    <row r="741" spans="1:13" s="16" customFormat="1" ht="18" customHeight="1" x14ac:dyDescent="0.25">
      <c r="A741" s="130">
        <v>733</v>
      </c>
      <c r="B741" s="172">
        <v>6</v>
      </c>
      <c r="C741" s="173" t="s">
        <v>2592</v>
      </c>
      <c r="D741" s="174">
        <v>1805230161</v>
      </c>
      <c r="E741" s="174">
        <v>60</v>
      </c>
      <c r="F741" s="51" t="str">
        <f t="shared" si="40"/>
        <v>Trung bình</v>
      </c>
      <c r="G741" s="174">
        <v>65</v>
      </c>
      <c r="H741" s="51" t="str">
        <f t="shared" si="37"/>
        <v>Khá</v>
      </c>
      <c r="I741" s="117">
        <f t="shared" si="38"/>
        <v>62.5</v>
      </c>
      <c r="J741" s="51" t="str">
        <f t="shared" si="39"/>
        <v>Trung bình</v>
      </c>
      <c r="K741" s="101" t="s">
        <v>161</v>
      </c>
      <c r="L741" s="218"/>
      <c r="M741" s="101" t="s">
        <v>150</v>
      </c>
    </row>
    <row r="742" spans="1:13" s="16" customFormat="1" ht="18" customHeight="1" x14ac:dyDescent="0.25">
      <c r="A742" s="130">
        <v>734</v>
      </c>
      <c r="B742" s="172">
        <v>7</v>
      </c>
      <c r="C742" s="173" t="s">
        <v>2593</v>
      </c>
      <c r="D742" s="174">
        <v>1805230166</v>
      </c>
      <c r="E742" s="174">
        <v>82</v>
      </c>
      <c r="F742" s="51" t="str">
        <f t="shared" si="40"/>
        <v>Tốt</v>
      </c>
      <c r="G742" s="174">
        <v>85</v>
      </c>
      <c r="H742" s="51" t="str">
        <f t="shared" si="37"/>
        <v>Tốt</v>
      </c>
      <c r="I742" s="117">
        <f t="shared" si="38"/>
        <v>83.5</v>
      </c>
      <c r="J742" s="51" t="str">
        <f t="shared" si="39"/>
        <v>Tốt</v>
      </c>
      <c r="K742" s="101" t="s">
        <v>161</v>
      </c>
      <c r="L742" s="218"/>
      <c r="M742" s="101" t="s">
        <v>150</v>
      </c>
    </row>
    <row r="743" spans="1:13" s="16" customFormat="1" ht="18" customHeight="1" x14ac:dyDescent="0.25">
      <c r="A743" s="130">
        <v>735</v>
      </c>
      <c r="B743" s="172">
        <v>8</v>
      </c>
      <c r="C743" s="173" t="s">
        <v>2594</v>
      </c>
      <c r="D743" s="174">
        <v>1805230571</v>
      </c>
      <c r="E743" s="174">
        <v>60</v>
      </c>
      <c r="F743" s="51" t="str">
        <f t="shared" si="40"/>
        <v>Trung bình</v>
      </c>
      <c r="G743" s="174">
        <v>60</v>
      </c>
      <c r="H743" s="51" t="str">
        <f t="shared" si="37"/>
        <v>Trung bình</v>
      </c>
      <c r="I743" s="117">
        <f t="shared" si="38"/>
        <v>60</v>
      </c>
      <c r="J743" s="51" t="str">
        <f t="shared" si="39"/>
        <v>Trung bình</v>
      </c>
      <c r="K743" s="101" t="s">
        <v>161</v>
      </c>
      <c r="L743" s="218"/>
      <c r="M743" s="101" t="s">
        <v>150</v>
      </c>
    </row>
    <row r="744" spans="1:13" s="16" customFormat="1" ht="18" customHeight="1" x14ac:dyDescent="0.25">
      <c r="A744" s="130">
        <v>736</v>
      </c>
      <c r="B744" s="172">
        <v>9</v>
      </c>
      <c r="C744" s="173" t="s">
        <v>2595</v>
      </c>
      <c r="D744" s="174">
        <v>1805230151</v>
      </c>
      <c r="E744" s="174">
        <v>80</v>
      </c>
      <c r="F744" s="51" t="str">
        <f t="shared" si="40"/>
        <v>Tốt</v>
      </c>
      <c r="G744" s="174">
        <v>80</v>
      </c>
      <c r="H744" s="51" t="str">
        <f t="shared" si="37"/>
        <v>Tốt</v>
      </c>
      <c r="I744" s="117">
        <f t="shared" si="38"/>
        <v>80</v>
      </c>
      <c r="J744" s="51" t="str">
        <f t="shared" si="39"/>
        <v>Tốt</v>
      </c>
      <c r="K744" s="101" t="s">
        <v>161</v>
      </c>
      <c r="L744" s="218"/>
      <c r="M744" s="101" t="s">
        <v>150</v>
      </c>
    </row>
    <row r="745" spans="1:13" s="16" customFormat="1" ht="18" customHeight="1" x14ac:dyDescent="0.25">
      <c r="A745" s="130">
        <v>737</v>
      </c>
      <c r="B745" s="172">
        <v>10</v>
      </c>
      <c r="C745" s="173" t="s">
        <v>2596</v>
      </c>
      <c r="D745" s="174">
        <v>1805230142</v>
      </c>
      <c r="E745" s="174">
        <v>80</v>
      </c>
      <c r="F745" s="51" t="str">
        <f t="shared" si="40"/>
        <v>Tốt</v>
      </c>
      <c r="G745" s="174">
        <v>80</v>
      </c>
      <c r="H745" s="51" t="str">
        <f t="shared" si="37"/>
        <v>Tốt</v>
      </c>
      <c r="I745" s="117">
        <f t="shared" si="38"/>
        <v>80</v>
      </c>
      <c r="J745" s="51" t="str">
        <f t="shared" si="39"/>
        <v>Tốt</v>
      </c>
      <c r="K745" s="101" t="s">
        <v>161</v>
      </c>
      <c r="L745" s="218"/>
      <c r="M745" s="101" t="s">
        <v>150</v>
      </c>
    </row>
    <row r="746" spans="1:13" s="16" customFormat="1" ht="18" customHeight="1" x14ac:dyDescent="0.25">
      <c r="A746" s="130">
        <v>738</v>
      </c>
      <c r="B746" s="172">
        <v>11</v>
      </c>
      <c r="C746" s="173" t="s">
        <v>2597</v>
      </c>
      <c r="D746" s="174">
        <v>1805230152</v>
      </c>
      <c r="E746" s="174">
        <v>86</v>
      </c>
      <c r="F746" s="51" t="str">
        <f t="shared" si="40"/>
        <v>Tốt</v>
      </c>
      <c r="G746" s="174">
        <v>86</v>
      </c>
      <c r="H746" s="51" t="str">
        <f t="shared" si="37"/>
        <v>Tốt</v>
      </c>
      <c r="I746" s="117">
        <f t="shared" si="38"/>
        <v>86</v>
      </c>
      <c r="J746" s="51" t="str">
        <f t="shared" si="39"/>
        <v>Tốt</v>
      </c>
      <c r="K746" s="101" t="s">
        <v>161</v>
      </c>
      <c r="L746" s="218"/>
      <c r="M746" s="101" t="s">
        <v>150</v>
      </c>
    </row>
    <row r="747" spans="1:13" s="16" customFormat="1" ht="18" customHeight="1" x14ac:dyDescent="0.25">
      <c r="A747" s="130">
        <v>739</v>
      </c>
      <c r="B747" s="172">
        <v>12</v>
      </c>
      <c r="C747" s="173" t="s">
        <v>2375</v>
      </c>
      <c r="D747" s="174">
        <v>1805230172</v>
      </c>
      <c r="E747" s="174">
        <v>80</v>
      </c>
      <c r="F747" s="51" t="str">
        <f t="shared" si="40"/>
        <v>Tốt</v>
      </c>
      <c r="G747" s="174">
        <v>60</v>
      </c>
      <c r="H747" s="51" t="str">
        <f t="shared" si="37"/>
        <v>Trung bình</v>
      </c>
      <c r="I747" s="117">
        <f t="shared" si="38"/>
        <v>70</v>
      </c>
      <c r="J747" s="51" t="str">
        <f t="shared" si="39"/>
        <v>Khá</v>
      </c>
      <c r="K747" s="101" t="s">
        <v>161</v>
      </c>
      <c r="L747" s="218"/>
      <c r="M747" s="101" t="s">
        <v>150</v>
      </c>
    </row>
    <row r="748" spans="1:13" s="16" customFormat="1" ht="18" customHeight="1" x14ac:dyDescent="0.25">
      <c r="A748" s="130">
        <v>740</v>
      </c>
      <c r="B748" s="172">
        <v>13</v>
      </c>
      <c r="C748" s="173" t="s">
        <v>123</v>
      </c>
      <c r="D748" s="174">
        <v>1805230150</v>
      </c>
      <c r="E748" s="174">
        <v>65</v>
      </c>
      <c r="F748" s="51" t="str">
        <f t="shared" si="40"/>
        <v>Khá</v>
      </c>
      <c r="G748" s="174">
        <v>85</v>
      </c>
      <c r="H748" s="51" t="str">
        <f t="shared" si="37"/>
        <v>Tốt</v>
      </c>
      <c r="I748" s="117">
        <f t="shared" si="38"/>
        <v>75</v>
      </c>
      <c r="J748" s="51" t="str">
        <f t="shared" si="39"/>
        <v>Khá</v>
      </c>
      <c r="K748" s="101" t="s">
        <v>161</v>
      </c>
      <c r="L748" s="218"/>
      <c r="M748" s="101" t="s">
        <v>150</v>
      </c>
    </row>
    <row r="749" spans="1:13" s="16" customFormat="1" ht="18" customHeight="1" x14ac:dyDescent="0.25">
      <c r="A749" s="130">
        <v>741</v>
      </c>
      <c r="B749" s="172">
        <v>14</v>
      </c>
      <c r="C749" s="173" t="s">
        <v>2598</v>
      </c>
      <c r="D749" s="174">
        <v>1805230144</v>
      </c>
      <c r="E749" s="174">
        <v>80</v>
      </c>
      <c r="F749" s="51" t="str">
        <f t="shared" si="40"/>
        <v>Tốt</v>
      </c>
      <c r="G749" s="174">
        <v>80</v>
      </c>
      <c r="H749" s="51" t="str">
        <f t="shared" si="37"/>
        <v>Tốt</v>
      </c>
      <c r="I749" s="117">
        <f t="shared" si="38"/>
        <v>80</v>
      </c>
      <c r="J749" s="51" t="str">
        <f t="shared" si="39"/>
        <v>Tốt</v>
      </c>
      <c r="K749" s="101" t="s">
        <v>161</v>
      </c>
      <c r="L749" s="218"/>
      <c r="M749" s="101" t="s">
        <v>150</v>
      </c>
    </row>
    <row r="750" spans="1:13" s="16" customFormat="1" ht="18" customHeight="1" x14ac:dyDescent="0.25">
      <c r="A750" s="130">
        <v>742</v>
      </c>
      <c r="B750" s="172">
        <v>15</v>
      </c>
      <c r="C750" s="173" t="s">
        <v>2599</v>
      </c>
      <c r="D750" s="174">
        <v>1805230768</v>
      </c>
      <c r="E750" s="174">
        <v>76</v>
      </c>
      <c r="F750" s="51" t="str">
        <f t="shared" si="40"/>
        <v>Khá</v>
      </c>
      <c r="G750" s="174">
        <v>60</v>
      </c>
      <c r="H750" s="51" t="str">
        <f t="shared" si="37"/>
        <v>Trung bình</v>
      </c>
      <c r="I750" s="117">
        <f t="shared" si="38"/>
        <v>68</v>
      </c>
      <c r="J750" s="51" t="str">
        <f t="shared" si="39"/>
        <v>Khá</v>
      </c>
      <c r="K750" s="101" t="s">
        <v>161</v>
      </c>
      <c r="L750" s="218"/>
      <c r="M750" s="101" t="s">
        <v>150</v>
      </c>
    </row>
    <row r="751" spans="1:13" s="16" customFormat="1" ht="18" customHeight="1" x14ac:dyDescent="0.25">
      <c r="A751" s="130">
        <v>743</v>
      </c>
      <c r="B751" s="172">
        <v>16</v>
      </c>
      <c r="C751" s="173" t="s">
        <v>2600</v>
      </c>
      <c r="D751" s="174">
        <v>1805230132</v>
      </c>
      <c r="E751" s="174">
        <v>65</v>
      </c>
      <c r="F751" s="51" t="str">
        <f t="shared" si="40"/>
        <v>Khá</v>
      </c>
      <c r="G751" s="174">
        <v>85</v>
      </c>
      <c r="H751" s="51" t="str">
        <f t="shared" si="37"/>
        <v>Tốt</v>
      </c>
      <c r="I751" s="117">
        <f t="shared" si="38"/>
        <v>75</v>
      </c>
      <c r="J751" s="51" t="str">
        <f t="shared" si="39"/>
        <v>Khá</v>
      </c>
      <c r="K751" s="101" t="s">
        <v>161</v>
      </c>
      <c r="L751" s="218"/>
      <c r="M751" s="101" t="s">
        <v>150</v>
      </c>
    </row>
    <row r="752" spans="1:13" s="16" customFormat="1" ht="18" customHeight="1" x14ac:dyDescent="0.25">
      <c r="A752" s="130">
        <v>744</v>
      </c>
      <c r="B752" s="172">
        <v>17</v>
      </c>
      <c r="C752" s="173" t="s">
        <v>983</v>
      </c>
      <c r="D752" s="174">
        <v>1805230156</v>
      </c>
      <c r="E752" s="174">
        <v>82</v>
      </c>
      <c r="F752" s="51" t="str">
        <f t="shared" si="40"/>
        <v>Tốt</v>
      </c>
      <c r="G752" s="174">
        <v>82</v>
      </c>
      <c r="H752" s="51" t="str">
        <f t="shared" si="37"/>
        <v>Tốt</v>
      </c>
      <c r="I752" s="117">
        <f t="shared" si="38"/>
        <v>82</v>
      </c>
      <c r="J752" s="51" t="str">
        <f t="shared" si="39"/>
        <v>Tốt</v>
      </c>
      <c r="K752" s="101" t="s">
        <v>161</v>
      </c>
      <c r="L752" s="218"/>
      <c r="M752" s="101" t="s">
        <v>150</v>
      </c>
    </row>
    <row r="753" spans="1:13" s="16" customFormat="1" ht="18" customHeight="1" x14ac:dyDescent="0.25">
      <c r="A753" s="130">
        <v>745</v>
      </c>
      <c r="B753" s="172">
        <v>18</v>
      </c>
      <c r="C753" s="173" t="s">
        <v>2601</v>
      </c>
      <c r="D753" s="174">
        <v>1805230135</v>
      </c>
      <c r="E753" s="174">
        <v>88</v>
      </c>
      <c r="F753" s="51" t="str">
        <f t="shared" si="40"/>
        <v>Tốt</v>
      </c>
      <c r="G753" s="174">
        <v>80</v>
      </c>
      <c r="H753" s="51" t="str">
        <f t="shared" si="37"/>
        <v>Tốt</v>
      </c>
      <c r="I753" s="117">
        <f t="shared" si="38"/>
        <v>84</v>
      </c>
      <c r="J753" s="51" t="str">
        <f t="shared" si="39"/>
        <v>Tốt</v>
      </c>
      <c r="K753" s="101" t="s">
        <v>161</v>
      </c>
      <c r="L753" s="218"/>
      <c r="M753" s="101" t="s">
        <v>150</v>
      </c>
    </row>
    <row r="754" spans="1:13" s="16" customFormat="1" ht="18" customHeight="1" x14ac:dyDescent="0.25">
      <c r="A754" s="130">
        <v>746</v>
      </c>
      <c r="B754" s="172">
        <v>19</v>
      </c>
      <c r="C754" s="173" t="s">
        <v>2602</v>
      </c>
      <c r="D754" s="174">
        <v>1805230136</v>
      </c>
      <c r="E754" s="174">
        <v>80</v>
      </c>
      <c r="F754" s="51" t="str">
        <f t="shared" si="40"/>
        <v>Tốt</v>
      </c>
      <c r="G754" s="174">
        <v>65</v>
      </c>
      <c r="H754" s="51" t="str">
        <f t="shared" si="37"/>
        <v>Khá</v>
      </c>
      <c r="I754" s="117">
        <f t="shared" si="38"/>
        <v>72.5</v>
      </c>
      <c r="J754" s="51" t="str">
        <f t="shared" si="39"/>
        <v>Khá</v>
      </c>
      <c r="K754" s="101" t="s">
        <v>161</v>
      </c>
      <c r="L754" s="218"/>
      <c r="M754" s="101" t="s">
        <v>150</v>
      </c>
    </row>
    <row r="755" spans="1:13" s="16" customFormat="1" ht="18" customHeight="1" x14ac:dyDescent="0.25">
      <c r="A755" s="130">
        <v>747</v>
      </c>
      <c r="B755" s="172">
        <v>20</v>
      </c>
      <c r="C755" s="173" t="s">
        <v>2603</v>
      </c>
      <c r="D755" s="174">
        <v>1805230146</v>
      </c>
      <c r="E755" s="174">
        <v>60</v>
      </c>
      <c r="F755" s="51" t="str">
        <f t="shared" si="40"/>
        <v>Trung bình</v>
      </c>
      <c r="G755" s="174">
        <v>60</v>
      </c>
      <c r="H755" s="51" t="str">
        <f t="shared" si="37"/>
        <v>Trung bình</v>
      </c>
      <c r="I755" s="117">
        <f t="shared" si="38"/>
        <v>60</v>
      </c>
      <c r="J755" s="51" t="str">
        <f t="shared" si="39"/>
        <v>Trung bình</v>
      </c>
      <c r="K755" s="101" t="s">
        <v>161</v>
      </c>
      <c r="L755" s="218"/>
      <c r="M755" s="101" t="s">
        <v>150</v>
      </c>
    </row>
    <row r="756" spans="1:13" s="16" customFormat="1" ht="18" customHeight="1" x14ac:dyDescent="0.25">
      <c r="A756" s="130">
        <v>748</v>
      </c>
      <c r="B756" s="172">
        <v>21</v>
      </c>
      <c r="C756" s="173" t="s">
        <v>2604</v>
      </c>
      <c r="D756" s="174">
        <v>1805230939</v>
      </c>
      <c r="E756" s="174">
        <v>82</v>
      </c>
      <c r="F756" s="51" t="str">
        <f t="shared" si="40"/>
        <v>Tốt</v>
      </c>
      <c r="G756" s="174">
        <v>60</v>
      </c>
      <c r="H756" s="51" t="str">
        <f t="shared" si="37"/>
        <v>Trung bình</v>
      </c>
      <c r="I756" s="117">
        <f t="shared" si="38"/>
        <v>71</v>
      </c>
      <c r="J756" s="51" t="str">
        <f t="shared" si="39"/>
        <v>Khá</v>
      </c>
      <c r="K756" s="101" t="s">
        <v>161</v>
      </c>
      <c r="L756" s="218"/>
      <c r="M756" s="101" t="s">
        <v>150</v>
      </c>
    </row>
    <row r="757" spans="1:13" s="16" customFormat="1" ht="18" customHeight="1" x14ac:dyDescent="0.25">
      <c r="A757" s="130">
        <v>749</v>
      </c>
      <c r="B757" s="172">
        <v>22</v>
      </c>
      <c r="C757" s="173" t="s">
        <v>2605</v>
      </c>
      <c r="D757" s="174">
        <v>1805230165</v>
      </c>
      <c r="E757" s="174">
        <v>78</v>
      </c>
      <c r="F757" s="51" t="str">
        <f t="shared" si="40"/>
        <v>Khá</v>
      </c>
      <c r="G757" s="174">
        <v>60</v>
      </c>
      <c r="H757" s="51" t="str">
        <f t="shared" si="37"/>
        <v>Trung bình</v>
      </c>
      <c r="I757" s="117">
        <f t="shared" si="38"/>
        <v>69</v>
      </c>
      <c r="J757" s="51" t="str">
        <f t="shared" si="39"/>
        <v>Khá</v>
      </c>
      <c r="K757" s="101" t="s">
        <v>161</v>
      </c>
      <c r="L757" s="218"/>
      <c r="M757" s="101" t="s">
        <v>150</v>
      </c>
    </row>
    <row r="758" spans="1:13" s="16" customFormat="1" ht="18" customHeight="1" x14ac:dyDescent="0.25">
      <c r="A758" s="130">
        <v>750</v>
      </c>
      <c r="B758" s="172">
        <v>23</v>
      </c>
      <c r="C758" s="173" t="s">
        <v>2606</v>
      </c>
      <c r="D758" s="174">
        <v>1805230149</v>
      </c>
      <c r="E758" s="174">
        <v>84</v>
      </c>
      <c r="F758" s="51" t="str">
        <f t="shared" si="40"/>
        <v>Tốt</v>
      </c>
      <c r="G758" s="174">
        <v>90</v>
      </c>
      <c r="H758" s="51" t="str">
        <f t="shared" si="37"/>
        <v>Xuất sắc</v>
      </c>
      <c r="I758" s="117">
        <f t="shared" si="38"/>
        <v>87</v>
      </c>
      <c r="J758" s="51" t="str">
        <f t="shared" si="39"/>
        <v>Tốt</v>
      </c>
      <c r="K758" s="101" t="s">
        <v>161</v>
      </c>
      <c r="L758" s="218"/>
      <c r="M758" s="101" t="s">
        <v>150</v>
      </c>
    </row>
    <row r="759" spans="1:13" s="16" customFormat="1" ht="18" customHeight="1" x14ac:dyDescent="0.25">
      <c r="A759" s="130">
        <v>751</v>
      </c>
      <c r="B759" s="172">
        <v>24</v>
      </c>
      <c r="C759" s="173" t="s">
        <v>2607</v>
      </c>
      <c r="D759" s="174">
        <v>1805230158</v>
      </c>
      <c r="E759" s="174">
        <v>90</v>
      </c>
      <c r="F759" s="51" t="str">
        <f t="shared" si="40"/>
        <v>Xuất sắc</v>
      </c>
      <c r="G759" s="174">
        <v>88</v>
      </c>
      <c r="H759" s="51" t="str">
        <f t="shared" si="37"/>
        <v>Tốt</v>
      </c>
      <c r="I759" s="117">
        <f t="shared" si="38"/>
        <v>89</v>
      </c>
      <c r="J759" s="51" t="str">
        <f t="shared" si="39"/>
        <v>Tốt</v>
      </c>
      <c r="K759" s="101" t="s">
        <v>161</v>
      </c>
      <c r="L759" s="218"/>
      <c r="M759" s="101" t="s">
        <v>150</v>
      </c>
    </row>
    <row r="760" spans="1:13" s="16" customFormat="1" ht="18" customHeight="1" x14ac:dyDescent="0.25">
      <c r="A760" s="130">
        <v>752</v>
      </c>
      <c r="B760" s="172">
        <v>25</v>
      </c>
      <c r="C760" s="173" t="s">
        <v>2608</v>
      </c>
      <c r="D760" s="174">
        <v>1805230188</v>
      </c>
      <c r="E760" s="174">
        <v>60</v>
      </c>
      <c r="F760" s="51" t="str">
        <f t="shared" si="40"/>
        <v>Trung bình</v>
      </c>
      <c r="G760" s="174">
        <v>60</v>
      </c>
      <c r="H760" s="51" t="str">
        <f t="shared" si="37"/>
        <v>Trung bình</v>
      </c>
      <c r="I760" s="117">
        <f t="shared" si="38"/>
        <v>60</v>
      </c>
      <c r="J760" s="51" t="str">
        <f t="shared" si="39"/>
        <v>Trung bình</v>
      </c>
      <c r="K760" s="101" t="s">
        <v>161</v>
      </c>
      <c r="L760" s="218"/>
      <c r="M760" s="101" t="s">
        <v>150</v>
      </c>
    </row>
    <row r="761" spans="1:13" s="16" customFormat="1" ht="18" customHeight="1" x14ac:dyDescent="0.25">
      <c r="A761" s="130">
        <v>753</v>
      </c>
      <c r="B761" s="172">
        <v>26</v>
      </c>
      <c r="C761" s="173" t="s">
        <v>2609</v>
      </c>
      <c r="D761" s="174">
        <v>1805230751</v>
      </c>
      <c r="E761" s="174">
        <v>78</v>
      </c>
      <c r="F761" s="51" t="str">
        <f t="shared" si="40"/>
        <v>Khá</v>
      </c>
      <c r="G761" s="174">
        <v>78</v>
      </c>
      <c r="H761" s="51" t="str">
        <f t="shared" si="37"/>
        <v>Khá</v>
      </c>
      <c r="I761" s="117">
        <f t="shared" si="38"/>
        <v>78</v>
      </c>
      <c r="J761" s="51" t="str">
        <f t="shared" si="39"/>
        <v>Khá</v>
      </c>
      <c r="K761" s="101" t="s">
        <v>161</v>
      </c>
      <c r="L761" s="218"/>
      <c r="M761" s="101" t="s">
        <v>150</v>
      </c>
    </row>
    <row r="762" spans="1:13" s="16" customFormat="1" ht="18" customHeight="1" x14ac:dyDescent="0.25">
      <c r="A762" s="130">
        <v>754</v>
      </c>
      <c r="B762" s="172">
        <v>27</v>
      </c>
      <c r="C762" s="173" t="s">
        <v>1203</v>
      </c>
      <c r="D762" s="174">
        <v>1805230168</v>
      </c>
      <c r="E762" s="174">
        <v>85</v>
      </c>
      <c r="F762" s="51" t="str">
        <f t="shared" si="40"/>
        <v>Tốt</v>
      </c>
      <c r="G762" s="174">
        <v>82</v>
      </c>
      <c r="H762" s="51" t="str">
        <f t="shared" si="37"/>
        <v>Tốt</v>
      </c>
      <c r="I762" s="117">
        <f t="shared" si="38"/>
        <v>83.5</v>
      </c>
      <c r="J762" s="51" t="str">
        <f t="shared" si="39"/>
        <v>Tốt</v>
      </c>
      <c r="K762" s="101" t="s">
        <v>161</v>
      </c>
      <c r="L762" s="218"/>
      <c r="M762" s="101" t="s">
        <v>150</v>
      </c>
    </row>
    <row r="763" spans="1:13" s="16" customFormat="1" ht="18" customHeight="1" x14ac:dyDescent="0.25">
      <c r="A763" s="130">
        <v>755</v>
      </c>
      <c r="B763" s="172">
        <v>28</v>
      </c>
      <c r="C763" s="173" t="s">
        <v>2610</v>
      </c>
      <c r="D763" s="174">
        <v>1805230147</v>
      </c>
      <c r="E763" s="174">
        <v>95</v>
      </c>
      <c r="F763" s="51" t="str">
        <f t="shared" si="40"/>
        <v>Xuất sắc</v>
      </c>
      <c r="G763" s="174">
        <v>95</v>
      </c>
      <c r="H763" s="51" t="str">
        <f t="shared" si="37"/>
        <v>Xuất sắc</v>
      </c>
      <c r="I763" s="117">
        <f t="shared" si="38"/>
        <v>95</v>
      </c>
      <c r="J763" s="51" t="str">
        <f t="shared" si="39"/>
        <v>Xuất sắc</v>
      </c>
      <c r="K763" s="101" t="s">
        <v>161</v>
      </c>
      <c r="L763" s="218"/>
      <c r="M763" s="101" t="s">
        <v>150</v>
      </c>
    </row>
    <row r="764" spans="1:13" s="16" customFormat="1" ht="18" customHeight="1" x14ac:dyDescent="0.25">
      <c r="A764" s="130">
        <v>756</v>
      </c>
      <c r="B764" s="172">
        <v>29</v>
      </c>
      <c r="C764" s="173" t="s">
        <v>2611</v>
      </c>
      <c r="D764" s="174">
        <v>1805230195</v>
      </c>
      <c r="E764" s="174">
        <v>81</v>
      </c>
      <c r="F764" s="51" t="str">
        <f t="shared" si="40"/>
        <v>Tốt</v>
      </c>
      <c r="G764" s="174">
        <v>75</v>
      </c>
      <c r="H764" s="51" t="str">
        <f t="shared" si="37"/>
        <v>Khá</v>
      </c>
      <c r="I764" s="117">
        <f t="shared" si="38"/>
        <v>78</v>
      </c>
      <c r="J764" s="51" t="str">
        <f t="shared" si="39"/>
        <v>Khá</v>
      </c>
      <c r="K764" s="101" t="s">
        <v>161</v>
      </c>
      <c r="L764" s="218"/>
      <c r="M764" s="101" t="s">
        <v>150</v>
      </c>
    </row>
    <row r="765" spans="1:13" s="16" customFormat="1" ht="18" customHeight="1" x14ac:dyDescent="0.25">
      <c r="A765" s="130">
        <v>757</v>
      </c>
      <c r="B765" s="172">
        <v>30</v>
      </c>
      <c r="C765" s="173" t="s">
        <v>2612</v>
      </c>
      <c r="D765" s="174">
        <v>1805230137</v>
      </c>
      <c r="E765" s="174">
        <v>82</v>
      </c>
      <c r="F765" s="51" t="str">
        <f t="shared" si="40"/>
        <v>Tốt</v>
      </c>
      <c r="G765" s="174">
        <v>75</v>
      </c>
      <c r="H765" s="51" t="str">
        <f t="shared" si="37"/>
        <v>Khá</v>
      </c>
      <c r="I765" s="117">
        <f t="shared" si="38"/>
        <v>78.5</v>
      </c>
      <c r="J765" s="51" t="str">
        <f t="shared" si="39"/>
        <v>Khá</v>
      </c>
      <c r="K765" s="101" t="s">
        <v>161</v>
      </c>
      <c r="L765" s="218"/>
      <c r="M765" s="101" t="s">
        <v>150</v>
      </c>
    </row>
    <row r="766" spans="1:13" s="16" customFormat="1" ht="18" customHeight="1" x14ac:dyDescent="0.25">
      <c r="A766" s="130">
        <v>758</v>
      </c>
      <c r="B766" s="172">
        <v>31</v>
      </c>
      <c r="C766" s="173" t="s">
        <v>2613</v>
      </c>
      <c r="D766" s="174">
        <v>1805230182</v>
      </c>
      <c r="E766" s="174">
        <v>73</v>
      </c>
      <c r="F766" s="51" t="str">
        <f t="shared" si="40"/>
        <v>Khá</v>
      </c>
      <c r="G766" s="174">
        <v>83</v>
      </c>
      <c r="H766" s="51" t="str">
        <f t="shared" si="37"/>
        <v>Tốt</v>
      </c>
      <c r="I766" s="117">
        <f t="shared" si="38"/>
        <v>78</v>
      </c>
      <c r="J766" s="51" t="str">
        <f t="shared" si="39"/>
        <v>Khá</v>
      </c>
      <c r="K766" s="101" t="s">
        <v>161</v>
      </c>
      <c r="L766" s="218"/>
      <c r="M766" s="101" t="s">
        <v>150</v>
      </c>
    </row>
    <row r="767" spans="1:13" s="16" customFormat="1" ht="18" customHeight="1" x14ac:dyDescent="0.25">
      <c r="A767" s="130">
        <v>759</v>
      </c>
      <c r="B767" s="172">
        <v>32</v>
      </c>
      <c r="C767" s="173" t="s">
        <v>2614</v>
      </c>
      <c r="D767" s="174">
        <v>1805230159</v>
      </c>
      <c r="E767" s="174">
        <v>78</v>
      </c>
      <c r="F767" s="51" t="str">
        <f t="shared" si="40"/>
        <v>Khá</v>
      </c>
      <c r="G767" s="174">
        <v>80</v>
      </c>
      <c r="H767" s="51" t="str">
        <f t="shared" si="37"/>
        <v>Tốt</v>
      </c>
      <c r="I767" s="117">
        <f t="shared" si="38"/>
        <v>79</v>
      </c>
      <c r="J767" s="51" t="str">
        <f t="shared" si="39"/>
        <v>Khá</v>
      </c>
      <c r="K767" s="101" t="s">
        <v>161</v>
      </c>
      <c r="L767" s="218"/>
      <c r="M767" s="101" t="s">
        <v>150</v>
      </c>
    </row>
    <row r="768" spans="1:13" s="16" customFormat="1" ht="18" customHeight="1" x14ac:dyDescent="0.25">
      <c r="A768" s="130">
        <v>760</v>
      </c>
      <c r="B768" s="172">
        <v>33</v>
      </c>
      <c r="C768" s="173" t="s">
        <v>2615</v>
      </c>
      <c r="D768" s="174">
        <v>1805230891</v>
      </c>
      <c r="E768" s="174">
        <v>65</v>
      </c>
      <c r="F768" s="51" t="str">
        <f t="shared" si="40"/>
        <v>Khá</v>
      </c>
      <c r="G768" s="174">
        <v>80</v>
      </c>
      <c r="H768" s="51" t="str">
        <f t="shared" si="37"/>
        <v>Tốt</v>
      </c>
      <c r="I768" s="117">
        <f t="shared" si="38"/>
        <v>72.5</v>
      </c>
      <c r="J768" s="51" t="str">
        <f t="shared" si="39"/>
        <v>Khá</v>
      </c>
      <c r="K768" s="101" t="s">
        <v>161</v>
      </c>
      <c r="L768" s="218"/>
      <c r="M768" s="101" t="s">
        <v>150</v>
      </c>
    </row>
    <row r="769" spans="1:13" s="16" customFormat="1" ht="18" customHeight="1" x14ac:dyDescent="0.25">
      <c r="A769" s="130">
        <v>761</v>
      </c>
      <c r="B769" s="172">
        <v>34</v>
      </c>
      <c r="C769" s="173" t="s">
        <v>2616</v>
      </c>
      <c r="D769" s="174">
        <v>1805230196</v>
      </c>
      <c r="E769" s="174">
        <v>83</v>
      </c>
      <c r="F769" s="51" t="str">
        <f t="shared" si="40"/>
        <v>Tốt</v>
      </c>
      <c r="G769" s="174">
        <v>83</v>
      </c>
      <c r="H769" s="51" t="str">
        <f t="shared" si="37"/>
        <v>Tốt</v>
      </c>
      <c r="I769" s="117">
        <f t="shared" si="38"/>
        <v>83</v>
      </c>
      <c r="J769" s="51" t="str">
        <f t="shared" si="39"/>
        <v>Tốt</v>
      </c>
      <c r="K769" s="101" t="s">
        <v>161</v>
      </c>
      <c r="L769" s="218"/>
      <c r="M769" s="101" t="s">
        <v>150</v>
      </c>
    </row>
    <row r="770" spans="1:13" s="16" customFormat="1" ht="18" customHeight="1" x14ac:dyDescent="0.25">
      <c r="A770" s="130">
        <v>762</v>
      </c>
      <c r="B770" s="172">
        <v>35</v>
      </c>
      <c r="C770" s="173" t="s">
        <v>2617</v>
      </c>
      <c r="D770" s="174">
        <v>1805230187</v>
      </c>
      <c r="E770" s="174">
        <v>70</v>
      </c>
      <c r="F770" s="51" t="str">
        <f t="shared" si="40"/>
        <v>Khá</v>
      </c>
      <c r="G770" s="174">
        <v>80</v>
      </c>
      <c r="H770" s="51" t="str">
        <f t="shared" si="37"/>
        <v>Tốt</v>
      </c>
      <c r="I770" s="117">
        <f t="shared" si="38"/>
        <v>75</v>
      </c>
      <c r="J770" s="51" t="str">
        <f t="shared" si="39"/>
        <v>Khá</v>
      </c>
      <c r="K770" s="101" t="s">
        <v>161</v>
      </c>
      <c r="L770" s="218"/>
      <c r="M770" s="101" t="s">
        <v>150</v>
      </c>
    </row>
    <row r="771" spans="1:13" s="16" customFormat="1" ht="18" customHeight="1" x14ac:dyDescent="0.25">
      <c r="A771" s="130">
        <v>763</v>
      </c>
      <c r="B771" s="172">
        <v>36</v>
      </c>
      <c r="C771" s="173" t="s">
        <v>2618</v>
      </c>
      <c r="D771" s="174">
        <v>1805230624</v>
      </c>
      <c r="E771" s="174">
        <v>60</v>
      </c>
      <c r="F771" s="51" t="str">
        <f t="shared" si="40"/>
        <v>Trung bình</v>
      </c>
      <c r="G771" s="174">
        <v>50</v>
      </c>
      <c r="H771" s="51" t="str">
        <f t="shared" si="37"/>
        <v>Trung bình</v>
      </c>
      <c r="I771" s="117">
        <f t="shared" si="38"/>
        <v>55</v>
      </c>
      <c r="J771" s="51" t="str">
        <f t="shared" si="39"/>
        <v>Trung bình</v>
      </c>
      <c r="K771" s="101" t="s">
        <v>161</v>
      </c>
      <c r="L771" s="218"/>
      <c r="M771" s="101" t="s">
        <v>150</v>
      </c>
    </row>
    <row r="772" spans="1:13" s="16" customFormat="1" ht="18" customHeight="1" x14ac:dyDescent="0.25">
      <c r="A772" s="130">
        <v>764</v>
      </c>
      <c r="B772" s="172">
        <v>37</v>
      </c>
      <c r="C772" s="173" t="s">
        <v>147</v>
      </c>
      <c r="D772" s="174">
        <v>1805230140</v>
      </c>
      <c r="E772" s="174">
        <v>82</v>
      </c>
      <c r="F772" s="51" t="str">
        <f t="shared" si="40"/>
        <v>Tốt</v>
      </c>
      <c r="G772" s="174">
        <v>82</v>
      </c>
      <c r="H772" s="51" t="str">
        <f t="shared" si="37"/>
        <v>Tốt</v>
      </c>
      <c r="I772" s="117">
        <f t="shared" si="38"/>
        <v>82</v>
      </c>
      <c r="J772" s="51" t="str">
        <f t="shared" si="39"/>
        <v>Tốt</v>
      </c>
      <c r="K772" s="101" t="s">
        <v>161</v>
      </c>
      <c r="L772" s="218"/>
      <c r="M772" s="101" t="s">
        <v>150</v>
      </c>
    </row>
    <row r="773" spans="1:13" s="16" customFormat="1" ht="18" customHeight="1" x14ac:dyDescent="0.25">
      <c r="A773" s="130">
        <v>765</v>
      </c>
      <c r="B773" s="172">
        <v>38</v>
      </c>
      <c r="C773" s="173" t="s">
        <v>2619</v>
      </c>
      <c r="D773" s="174">
        <v>1805230179</v>
      </c>
      <c r="E773" s="174">
        <v>76</v>
      </c>
      <c r="F773" s="51" t="str">
        <f t="shared" si="40"/>
        <v>Khá</v>
      </c>
      <c r="G773" s="174">
        <v>80</v>
      </c>
      <c r="H773" s="51" t="str">
        <f t="shared" si="37"/>
        <v>Tốt</v>
      </c>
      <c r="I773" s="117">
        <f t="shared" si="38"/>
        <v>78</v>
      </c>
      <c r="J773" s="51" t="str">
        <f t="shared" si="39"/>
        <v>Khá</v>
      </c>
      <c r="K773" s="101" t="s">
        <v>161</v>
      </c>
      <c r="L773" s="218"/>
      <c r="M773" s="101" t="s">
        <v>150</v>
      </c>
    </row>
    <row r="774" spans="1:13" s="16" customFormat="1" ht="18" customHeight="1" x14ac:dyDescent="0.25">
      <c r="A774" s="130">
        <v>766</v>
      </c>
      <c r="B774" s="172">
        <v>39</v>
      </c>
      <c r="C774" s="173" t="s">
        <v>2620</v>
      </c>
      <c r="D774" s="174">
        <v>1805230177</v>
      </c>
      <c r="E774" s="174">
        <v>78</v>
      </c>
      <c r="F774" s="51" t="str">
        <f t="shared" si="40"/>
        <v>Khá</v>
      </c>
      <c r="G774" s="174">
        <v>80</v>
      </c>
      <c r="H774" s="51" t="str">
        <f t="shared" si="37"/>
        <v>Tốt</v>
      </c>
      <c r="I774" s="117">
        <f t="shared" si="38"/>
        <v>79</v>
      </c>
      <c r="J774" s="51" t="str">
        <f t="shared" si="39"/>
        <v>Khá</v>
      </c>
      <c r="K774" s="101" t="s">
        <v>161</v>
      </c>
      <c r="L774" s="218"/>
      <c r="M774" s="101" t="s">
        <v>150</v>
      </c>
    </row>
    <row r="775" spans="1:13" s="16" customFormat="1" ht="18" customHeight="1" x14ac:dyDescent="0.25">
      <c r="A775" s="130">
        <v>767</v>
      </c>
      <c r="B775" s="172">
        <v>1</v>
      </c>
      <c r="C775" s="173" t="s">
        <v>97</v>
      </c>
      <c r="D775" s="174">
        <v>1805230216</v>
      </c>
      <c r="E775" s="174">
        <v>85</v>
      </c>
      <c r="F775" s="51" t="str">
        <f t="shared" si="40"/>
        <v>Tốt</v>
      </c>
      <c r="G775" s="174">
        <v>85</v>
      </c>
      <c r="H775" s="51" t="str">
        <f t="shared" si="37"/>
        <v>Tốt</v>
      </c>
      <c r="I775" s="117">
        <f t="shared" si="38"/>
        <v>85</v>
      </c>
      <c r="J775" s="51" t="str">
        <f t="shared" si="39"/>
        <v>Tốt</v>
      </c>
      <c r="K775" s="101" t="s">
        <v>78</v>
      </c>
      <c r="L775" s="218"/>
      <c r="M775" s="101" t="s">
        <v>60</v>
      </c>
    </row>
    <row r="776" spans="1:13" s="16" customFormat="1" ht="18" customHeight="1" x14ac:dyDescent="0.25">
      <c r="A776" s="130">
        <v>768</v>
      </c>
      <c r="B776" s="172">
        <v>2</v>
      </c>
      <c r="C776" s="173" t="s">
        <v>2621</v>
      </c>
      <c r="D776" s="174">
        <v>1805230230</v>
      </c>
      <c r="E776" s="174">
        <v>75</v>
      </c>
      <c r="F776" s="51" t="str">
        <f t="shared" si="40"/>
        <v>Khá</v>
      </c>
      <c r="G776" s="174">
        <v>75</v>
      </c>
      <c r="H776" s="51" t="str">
        <f t="shared" si="37"/>
        <v>Khá</v>
      </c>
      <c r="I776" s="117">
        <f t="shared" si="38"/>
        <v>75</v>
      </c>
      <c r="J776" s="51" t="str">
        <f t="shared" si="39"/>
        <v>Khá</v>
      </c>
      <c r="K776" s="101" t="s">
        <v>78</v>
      </c>
      <c r="L776" s="218"/>
      <c r="M776" s="101" t="s">
        <v>60</v>
      </c>
    </row>
    <row r="777" spans="1:13" s="16" customFormat="1" ht="18" customHeight="1" x14ac:dyDescent="0.25">
      <c r="A777" s="130">
        <v>769</v>
      </c>
      <c r="B777" s="172">
        <v>3</v>
      </c>
      <c r="C777" s="173" t="s">
        <v>2622</v>
      </c>
      <c r="D777" s="174">
        <v>1705220345</v>
      </c>
      <c r="E777" s="174"/>
      <c r="F777" s="51" t="str">
        <f t="shared" ref="F777:F840" si="41">IF(E777&gt;=90,"Xuất sắc",IF(AND(E777&lt;90,E777&gt;=80),"Tốt",IF(AND(E777&lt;80,E777&gt;=65),"Khá",IF(AND(E777&lt;65,E777&gt;=50),"Trung bình",IF(AND(E777&lt;50,E777&gt;=35),"Yếu",IF(AND(E777&lt;35,E777&gt;=1),"Kém",IF(AND(E777&lt;1),"Không xếp loại")))))))</f>
        <v>Không xếp loại</v>
      </c>
      <c r="G777" s="174">
        <v>80</v>
      </c>
      <c r="H777" s="51" t="str">
        <f t="shared" si="37"/>
        <v>Tốt</v>
      </c>
      <c r="I777" s="117">
        <v>80</v>
      </c>
      <c r="J777" s="51" t="str">
        <f t="shared" si="39"/>
        <v>Tốt</v>
      </c>
      <c r="K777" s="101" t="s">
        <v>78</v>
      </c>
      <c r="L777" s="218" t="s">
        <v>71</v>
      </c>
      <c r="M777" s="101" t="s">
        <v>60</v>
      </c>
    </row>
    <row r="778" spans="1:13" s="16" customFormat="1" ht="18" customHeight="1" x14ac:dyDescent="0.25">
      <c r="A778" s="130">
        <v>770</v>
      </c>
      <c r="B778" s="172">
        <v>4</v>
      </c>
      <c r="C778" s="173" t="s">
        <v>2623</v>
      </c>
      <c r="D778" s="174">
        <v>1805231027</v>
      </c>
      <c r="E778" s="174">
        <v>75</v>
      </c>
      <c r="F778" s="51" t="str">
        <f t="shared" si="41"/>
        <v>Khá</v>
      </c>
      <c r="G778" s="174">
        <v>75</v>
      </c>
      <c r="H778" s="51" t="str">
        <f t="shared" si="37"/>
        <v>Khá</v>
      </c>
      <c r="I778" s="117">
        <f t="shared" si="38"/>
        <v>75</v>
      </c>
      <c r="J778" s="51" t="str">
        <f t="shared" si="39"/>
        <v>Khá</v>
      </c>
      <c r="K778" s="101" t="s">
        <v>78</v>
      </c>
      <c r="L778" s="218"/>
      <c r="M778" s="101" t="s">
        <v>60</v>
      </c>
    </row>
    <row r="779" spans="1:13" s="16" customFormat="1" ht="18" customHeight="1" x14ac:dyDescent="0.25">
      <c r="A779" s="130">
        <v>771</v>
      </c>
      <c r="B779" s="172">
        <v>5</v>
      </c>
      <c r="C779" s="173" t="s">
        <v>1567</v>
      </c>
      <c r="D779" s="174">
        <v>1805231079</v>
      </c>
      <c r="E779" s="174">
        <v>64</v>
      </c>
      <c r="F779" s="51" t="str">
        <f t="shared" si="41"/>
        <v>Trung bình</v>
      </c>
      <c r="G779" s="174">
        <v>75</v>
      </c>
      <c r="H779" s="51" t="str">
        <f t="shared" si="37"/>
        <v>Khá</v>
      </c>
      <c r="I779" s="117">
        <f t="shared" si="38"/>
        <v>69.5</v>
      </c>
      <c r="J779" s="51" t="str">
        <f t="shared" si="39"/>
        <v>Khá</v>
      </c>
      <c r="K779" s="101" t="s">
        <v>78</v>
      </c>
      <c r="L779" s="218"/>
      <c r="M779" s="101" t="s">
        <v>60</v>
      </c>
    </row>
    <row r="780" spans="1:13" s="16" customFormat="1" ht="18" customHeight="1" x14ac:dyDescent="0.25">
      <c r="A780" s="130">
        <v>772</v>
      </c>
      <c r="B780" s="172">
        <v>6</v>
      </c>
      <c r="C780" s="173" t="s">
        <v>2624</v>
      </c>
      <c r="D780" s="174">
        <v>1805230221</v>
      </c>
      <c r="E780" s="174">
        <v>80</v>
      </c>
      <c r="F780" s="51" t="str">
        <f t="shared" si="41"/>
        <v>Tốt</v>
      </c>
      <c r="G780" s="174">
        <v>85</v>
      </c>
      <c r="H780" s="51" t="str">
        <f t="shared" si="37"/>
        <v>Tốt</v>
      </c>
      <c r="I780" s="117">
        <f t="shared" si="38"/>
        <v>82.5</v>
      </c>
      <c r="J780" s="51" t="str">
        <f t="shared" si="39"/>
        <v>Tốt</v>
      </c>
      <c r="K780" s="101" t="s">
        <v>78</v>
      </c>
      <c r="L780" s="218"/>
      <c r="M780" s="101" t="s">
        <v>60</v>
      </c>
    </row>
    <row r="781" spans="1:13" s="16" customFormat="1" ht="18" customHeight="1" x14ac:dyDescent="0.25">
      <c r="A781" s="130">
        <v>773</v>
      </c>
      <c r="B781" s="172">
        <v>7</v>
      </c>
      <c r="C781" s="173" t="s">
        <v>2625</v>
      </c>
      <c r="D781" s="174">
        <v>1805230247</v>
      </c>
      <c r="E781" s="174">
        <v>85</v>
      </c>
      <c r="F781" s="51" t="str">
        <f t="shared" si="41"/>
        <v>Tốt</v>
      </c>
      <c r="G781" s="174">
        <v>85</v>
      </c>
      <c r="H781" s="51" t="str">
        <f t="shared" si="37"/>
        <v>Tốt</v>
      </c>
      <c r="I781" s="117">
        <f t="shared" si="38"/>
        <v>85</v>
      </c>
      <c r="J781" s="51" t="str">
        <f t="shared" si="39"/>
        <v>Tốt</v>
      </c>
      <c r="K781" s="101" t="s">
        <v>78</v>
      </c>
      <c r="L781" s="218"/>
      <c r="M781" s="101" t="s">
        <v>60</v>
      </c>
    </row>
    <row r="782" spans="1:13" s="16" customFormat="1" ht="18" customHeight="1" x14ac:dyDescent="0.25">
      <c r="A782" s="130">
        <v>774</v>
      </c>
      <c r="B782" s="172">
        <v>8</v>
      </c>
      <c r="C782" s="173" t="s">
        <v>2626</v>
      </c>
      <c r="D782" s="174">
        <v>1805230218</v>
      </c>
      <c r="E782" s="174">
        <v>64</v>
      </c>
      <c r="F782" s="51" t="str">
        <f t="shared" si="41"/>
        <v>Trung bình</v>
      </c>
      <c r="G782" s="174">
        <v>75</v>
      </c>
      <c r="H782" s="51" t="str">
        <f t="shared" si="37"/>
        <v>Khá</v>
      </c>
      <c r="I782" s="117">
        <f t="shared" si="38"/>
        <v>69.5</v>
      </c>
      <c r="J782" s="51" t="str">
        <f t="shared" si="39"/>
        <v>Khá</v>
      </c>
      <c r="K782" s="101" t="s">
        <v>78</v>
      </c>
      <c r="L782" s="218"/>
      <c r="M782" s="101" t="s">
        <v>60</v>
      </c>
    </row>
    <row r="783" spans="1:13" s="16" customFormat="1" ht="18" customHeight="1" x14ac:dyDescent="0.25">
      <c r="A783" s="130">
        <v>775</v>
      </c>
      <c r="B783" s="172">
        <v>9</v>
      </c>
      <c r="C783" s="173" t="s">
        <v>2627</v>
      </c>
      <c r="D783" s="174">
        <v>1805230211</v>
      </c>
      <c r="E783" s="174">
        <v>75</v>
      </c>
      <c r="F783" s="51" t="str">
        <f t="shared" si="41"/>
        <v>Khá</v>
      </c>
      <c r="G783" s="174">
        <v>80</v>
      </c>
      <c r="H783" s="51" t="str">
        <f t="shared" si="37"/>
        <v>Tốt</v>
      </c>
      <c r="I783" s="117">
        <f t="shared" si="38"/>
        <v>77.5</v>
      </c>
      <c r="J783" s="51" t="str">
        <f t="shared" si="39"/>
        <v>Khá</v>
      </c>
      <c r="K783" s="101" t="s">
        <v>78</v>
      </c>
      <c r="L783" s="218"/>
      <c r="M783" s="101" t="s">
        <v>60</v>
      </c>
    </row>
    <row r="784" spans="1:13" s="16" customFormat="1" ht="18" customHeight="1" x14ac:dyDescent="0.25">
      <c r="A784" s="130">
        <v>776</v>
      </c>
      <c r="B784" s="172">
        <v>10</v>
      </c>
      <c r="C784" s="173" t="s">
        <v>2044</v>
      </c>
      <c r="D784" s="174">
        <v>1805230242</v>
      </c>
      <c r="E784" s="174">
        <v>85</v>
      </c>
      <c r="F784" s="51" t="str">
        <f t="shared" si="41"/>
        <v>Tốt</v>
      </c>
      <c r="G784" s="174">
        <v>75</v>
      </c>
      <c r="H784" s="51" t="str">
        <f t="shared" si="37"/>
        <v>Khá</v>
      </c>
      <c r="I784" s="117">
        <f t="shared" si="38"/>
        <v>80</v>
      </c>
      <c r="J784" s="51" t="str">
        <f t="shared" si="39"/>
        <v>Tốt</v>
      </c>
      <c r="K784" s="101" t="s">
        <v>78</v>
      </c>
      <c r="L784" s="218"/>
      <c r="M784" s="101" t="s">
        <v>60</v>
      </c>
    </row>
    <row r="785" spans="1:13" s="16" customFormat="1" ht="18" customHeight="1" x14ac:dyDescent="0.25">
      <c r="A785" s="130">
        <v>777</v>
      </c>
      <c r="B785" s="172">
        <v>11</v>
      </c>
      <c r="C785" s="173" t="s">
        <v>2628</v>
      </c>
      <c r="D785" s="174">
        <v>1805230226</v>
      </c>
      <c r="E785" s="174">
        <v>64</v>
      </c>
      <c r="F785" s="51" t="str">
        <f t="shared" si="41"/>
        <v>Trung bình</v>
      </c>
      <c r="G785" s="174">
        <v>75</v>
      </c>
      <c r="H785" s="51" t="str">
        <f t="shared" si="37"/>
        <v>Khá</v>
      </c>
      <c r="I785" s="117">
        <f t="shared" si="38"/>
        <v>69.5</v>
      </c>
      <c r="J785" s="51" t="str">
        <f t="shared" si="39"/>
        <v>Khá</v>
      </c>
      <c r="K785" s="101" t="s">
        <v>78</v>
      </c>
      <c r="L785" s="218"/>
      <c r="M785" s="101" t="s">
        <v>60</v>
      </c>
    </row>
    <row r="786" spans="1:13" s="16" customFormat="1" ht="18" customHeight="1" x14ac:dyDescent="0.25">
      <c r="A786" s="130">
        <v>778</v>
      </c>
      <c r="B786" s="172">
        <v>12</v>
      </c>
      <c r="C786" s="173" t="s">
        <v>2629</v>
      </c>
      <c r="D786" s="174">
        <v>1805230952</v>
      </c>
      <c r="E786" s="174">
        <v>64</v>
      </c>
      <c r="F786" s="51" t="str">
        <f t="shared" si="41"/>
        <v>Trung bình</v>
      </c>
      <c r="G786" s="174">
        <v>75</v>
      </c>
      <c r="H786" s="51" t="str">
        <f t="shared" si="37"/>
        <v>Khá</v>
      </c>
      <c r="I786" s="117">
        <f t="shared" si="38"/>
        <v>69.5</v>
      </c>
      <c r="J786" s="51" t="str">
        <f t="shared" si="39"/>
        <v>Khá</v>
      </c>
      <c r="K786" s="101" t="s">
        <v>78</v>
      </c>
      <c r="L786" s="218"/>
      <c r="M786" s="101" t="s">
        <v>60</v>
      </c>
    </row>
    <row r="787" spans="1:13" s="16" customFormat="1" ht="18" customHeight="1" x14ac:dyDescent="0.25">
      <c r="A787" s="130">
        <v>779</v>
      </c>
      <c r="B787" s="172">
        <v>13</v>
      </c>
      <c r="C787" s="173" t="s">
        <v>2630</v>
      </c>
      <c r="D787" s="174">
        <v>1805230224</v>
      </c>
      <c r="E787" s="174">
        <v>85</v>
      </c>
      <c r="F787" s="51" t="str">
        <f t="shared" si="41"/>
        <v>Tốt</v>
      </c>
      <c r="G787" s="174">
        <v>85</v>
      </c>
      <c r="H787" s="51" t="str">
        <f t="shared" si="37"/>
        <v>Tốt</v>
      </c>
      <c r="I787" s="117">
        <f t="shared" si="38"/>
        <v>85</v>
      </c>
      <c r="J787" s="51" t="str">
        <f t="shared" si="39"/>
        <v>Tốt</v>
      </c>
      <c r="K787" s="101" t="s">
        <v>78</v>
      </c>
      <c r="L787" s="218"/>
      <c r="M787" s="101" t="s">
        <v>60</v>
      </c>
    </row>
    <row r="788" spans="1:13" s="16" customFormat="1" ht="18" customHeight="1" x14ac:dyDescent="0.25">
      <c r="A788" s="130">
        <v>780</v>
      </c>
      <c r="B788" s="172">
        <v>14</v>
      </c>
      <c r="C788" s="173" t="s">
        <v>2631</v>
      </c>
      <c r="D788" s="174">
        <v>1805230207</v>
      </c>
      <c r="E788" s="174">
        <v>82</v>
      </c>
      <c r="F788" s="51" t="str">
        <f t="shared" si="41"/>
        <v>Tốt</v>
      </c>
      <c r="G788" s="174">
        <v>85</v>
      </c>
      <c r="H788" s="51" t="str">
        <f t="shared" si="37"/>
        <v>Tốt</v>
      </c>
      <c r="I788" s="117">
        <f t="shared" si="38"/>
        <v>83.5</v>
      </c>
      <c r="J788" s="51" t="str">
        <f t="shared" si="39"/>
        <v>Tốt</v>
      </c>
      <c r="K788" s="101" t="s">
        <v>78</v>
      </c>
      <c r="L788" s="218"/>
      <c r="M788" s="101" t="s">
        <v>60</v>
      </c>
    </row>
    <row r="789" spans="1:13" s="16" customFormat="1" ht="18" customHeight="1" x14ac:dyDescent="0.25">
      <c r="A789" s="130">
        <v>781</v>
      </c>
      <c r="B789" s="172">
        <v>15</v>
      </c>
      <c r="C789" s="173" t="s">
        <v>762</v>
      </c>
      <c r="D789" s="174">
        <v>1805230199</v>
      </c>
      <c r="E789" s="174">
        <v>80</v>
      </c>
      <c r="F789" s="51" t="str">
        <f t="shared" si="41"/>
        <v>Tốt</v>
      </c>
      <c r="G789" s="174">
        <v>85</v>
      </c>
      <c r="H789" s="51" t="str">
        <f t="shared" si="37"/>
        <v>Tốt</v>
      </c>
      <c r="I789" s="117">
        <f t="shared" si="38"/>
        <v>82.5</v>
      </c>
      <c r="J789" s="51" t="str">
        <f t="shared" si="39"/>
        <v>Tốt</v>
      </c>
      <c r="K789" s="101" t="s">
        <v>78</v>
      </c>
      <c r="L789" s="218"/>
      <c r="M789" s="101" t="s">
        <v>60</v>
      </c>
    </row>
    <row r="790" spans="1:13" s="16" customFormat="1" ht="18" customHeight="1" x14ac:dyDescent="0.25">
      <c r="A790" s="130">
        <v>782</v>
      </c>
      <c r="B790" s="172">
        <v>16</v>
      </c>
      <c r="C790" s="173" t="s">
        <v>2632</v>
      </c>
      <c r="D790" s="174">
        <v>1805230239</v>
      </c>
      <c r="E790" s="174">
        <v>85</v>
      </c>
      <c r="F790" s="51" t="str">
        <f t="shared" si="41"/>
        <v>Tốt</v>
      </c>
      <c r="G790" s="174">
        <v>85</v>
      </c>
      <c r="H790" s="51" t="str">
        <f t="shared" si="37"/>
        <v>Tốt</v>
      </c>
      <c r="I790" s="117">
        <f t="shared" si="38"/>
        <v>85</v>
      </c>
      <c r="J790" s="51" t="str">
        <f t="shared" si="39"/>
        <v>Tốt</v>
      </c>
      <c r="K790" s="101" t="s">
        <v>78</v>
      </c>
      <c r="L790" s="218"/>
      <c r="M790" s="101" t="s">
        <v>60</v>
      </c>
    </row>
    <row r="791" spans="1:13" s="16" customFormat="1" ht="18" customHeight="1" x14ac:dyDescent="0.25">
      <c r="A791" s="130">
        <v>783</v>
      </c>
      <c r="B791" s="172">
        <v>17</v>
      </c>
      <c r="C791" s="173" t="s">
        <v>2633</v>
      </c>
      <c r="D791" s="174">
        <v>1805230225</v>
      </c>
      <c r="E791" s="174">
        <v>90</v>
      </c>
      <c r="F791" s="51" t="str">
        <f t="shared" si="41"/>
        <v>Xuất sắc</v>
      </c>
      <c r="G791" s="174">
        <v>75</v>
      </c>
      <c r="H791" s="51" t="str">
        <f t="shared" si="37"/>
        <v>Khá</v>
      </c>
      <c r="I791" s="117">
        <f t="shared" si="38"/>
        <v>82.5</v>
      </c>
      <c r="J791" s="51" t="str">
        <f t="shared" si="39"/>
        <v>Tốt</v>
      </c>
      <c r="K791" s="101" t="s">
        <v>78</v>
      </c>
      <c r="L791" s="218"/>
      <c r="M791" s="101" t="s">
        <v>60</v>
      </c>
    </row>
    <row r="792" spans="1:13" s="16" customFormat="1" ht="18" customHeight="1" x14ac:dyDescent="0.25">
      <c r="A792" s="130">
        <v>784</v>
      </c>
      <c r="B792" s="172">
        <v>18</v>
      </c>
      <c r="C792" s="173" t="s">
        <v>1276</v>
      </c>
      <c r="D792" s="174">
        <v>1805230214</v>
      </c>
      <c r="E792" s="174">
        <v>80</v>
      </c>
      <c r="F792" s="51" t="str">
        <f t="shared" si="41"/>
        <v>Tốt</v>
      </c>
      <c r="G792" s="174">
        <v>80</v>
      </c>
      <c r="H792" s="51" t="str">
        <f t="shared" si="37"/>
        <v>Tốt</v>
      </c>
      <c r="I792" s="117">
        <f t="shared" si="38"/>
        <v>80</v>
      </c>
      <c r="J792" s="51" t="str">
        <f t="shared" si="39"/>
        <v>Tốt</v>
      </c>
      <c r="K792" s="101" t="s">
        <v>78</v>
      </c>
      <c r="L792" s="218"/>
      <c r="M792" s="101" t="s">
        <v>60</v>
      </c>
    </row>
    <row r="793" spans="1:13" s="16" customFormat="1" ht="18" customHeight="1" x14ac:dyDescent="0.25">
      <c r="A793" s="130">
        <v>785</v>
      </c>
      <c r="B793" s="172">
        <v>19</v>
      </c>
      <c r="C793" s="173" t="s">
        <v>2634</v>
      </c>
      <c r="D793" s="174">
        <v>1805230227</v>
      </c>
      <c r="E793" s="174">
        <v>75</v>
      </c>
      <c r="F793" s="51" t="str">
        <f t="shared" si="41"/>
        <v>Khá</v>
      </c>
      <c r="G793" s="174">
        <v>75</v>
      </c>
      <c r="H793" s="51" t="str">
        <f t="shared" si="37"/>
        <v>Khá</v>
      </c>
      <c r="I793" s="117">
        <f t="shared" si="38"/>
        <v>75</v>
      </c>
      <c r="J793" s="51" t="str">
        <f t="shared" si="39"/>
        <v>Khá</v>
      </c>
      <c r="K793" s="101" t="s">
        <v>78</v>
      </c>
      <c r="L793" s="218"/>
      <c r="M793" s="101" t="s">
        <v>60</v>
      </c>
    </row>
    <row r="794" spans="1:13" s="16" customFormat="1" ht="18" customHeight="1" x14ac:dyDescent="0.25">
      <c r="A794" s="130">
        <v>786</v>
      </c>
      <c r="B794" s="172">
        <v>20</v>
      </c>
      <c r="C794" s="173" t="s">
        <v>2635</v>
      </c>
      <c r="D794" s="174">
        <v>1805230213</v>
      </c>
      <c r="E794" s="174">
        <v>75</v>
      </c>
      <c r="F794" s="51" t="str">
        <f t="shared" si="41"/>
        <v>Khá</v>
      </c>
      <c r="G794" s="174">
        <v>75</v>
      </c>
      <c r="H794" s="51" t="str">
        <f t="shared" si="37"/>
        <v>Khá</v>
      </c>
      <c r="I794" s="117">
        <f t="shared" si="38"/>
        <v>75</v>
      </c>
      <c r="J794" s="51" t="str">
        <f t="shared" si="39"/>
        <v>Khá</v>
      </c>
      <c r="K794" s="101" t="s">
        <v>78</v>
      </c>
      <c r="L794" s="218"/>
      <c r="M794" s="101" t="s">
        <v>60</v>
      </c>
    </row>
    <row r="795" spans="1:13" s="16" customFormat="1" ht="18" customHeight="1" x14ac:dyDescent="0.25">
      <c r="A795" s="130">
        <v>787</v>
      </c>
      <c r="B795" s="172">
        <v>21</v>
      </c>
      <c r="C795" s="173" t="s">
        <v>2636</v>
      </c>
      <c r="D795" s="174">
        <v>1805230210</v>
      </c>
      <c r="E795" s="174">
        <v>86</v>
      </c>
      <c r="F795" s="51" t="str">
        <f t="shared" si="41"/>
        <v>Tốt</v>
      </c>
      <c r="G795" s="174">
        <v>80</v>
      </c>
      <c r="H795" s="51" t="str">
        <f t="shared" si="37"/>
        <v>Tốt</v>
      </c>
      <c r="I795" s="117">
        <f t="shared" si="38"/>
        <v>83</v>
      </c>
      <c r="J795" s="51" t="str">
        <f t="shared" si="39"/>
        <v>Tốt</v>
      </c>
      <c r="K795" s="101" t="s">
        <v>78</v>
      </c>
      <c r="L795" s="218"/>
      <c r="M795" s="101" t="s">
        <v>60</v>
      </c>
    </row>
    <row r="796" spans="1:13" s="16" customFormat="1" ht="18" customHeight="1" x14ac:dyDescent="0.25">
      <c r="A796" s="130">
        <v>788</v>
      </c>
      <c r="B796" s="172">
        <v>22</v>
      </c>
      <c r="C796" s="173" t="s">
        <v>2637</v>
      </c>
      <c r="D796" s="174">
        <v>1805230073</v>
      </c>
      <c r="E796" s="174">
        <v>85</v>
      </c>
      <c r="F796" s="51" t="str">
        <f t="shared" si="41"/>
        <v>Tốt</v>
      </c>
      <c r="G796" s="174">
        <v>75</v>
      </c>
      <c r="H796" s="51" t="str">
        <f t="shared" si="37"/>
        <v>Khá</v>
      </c>
      <c r="I796" s="117">
        <f t="shared" si="38"/>
        <v>80</v>
      </c>
      <c r="J796" s="51" t="str">
        <f t="shared" si="39"/>
        <v>Tốt</v>
      </c>
      <c r="K796" s="101" t="s">
        <v>78</v>
      </c>
      <c r="L796" s="218"/>
      <c r="M796" s="101" t="s">
        <v>60</v>
      </c>
    </row>
    <row r="797" spans="1:13" s="16" customFormat="1" ht="18" customHeight="1" x14ac:dyDescent="0.25">
      <c r="A797" s="130">
        <v>789</v>
      </c>
      <c r="B797" s="172">
        <v>23</v>
      </c>
      <c r="C797" s="173" t="s">
        <v>2638</v>
      </c>
      <c r="D797" s="174">
        <v>1805230258</v>
      </c>
      <c r="E797" s="174">
        <v>75</v>
      </c>
      <c r="F797" s="51" t="str">
        <f t="shared" si="41"/>
        <v>Khá</v>
      </c>
      <c r="G797" s="174">
        <v>75</v>
      </c>
      <c r="H797" s="51" t="str">
        <f t="shared" si="37"/>
        <v>Khá</v>
      </c>
      <c r="I797" s="117">
        <f t="shared" si="38"/>
        <v>75</v>
      </c>
      <c r="J797" s="51" t="str">
        <f t="shared" si="39"/>
        <v>Khá</v>
      </c>
      <c r="K797" s="101" t="s">
        <v>78</v>
      </c>
      <c r="L797" s="218"/>
      <c r="M797" s="101" t="s">
        <v>60</v>
      </c>
    </row>
    <row r="798" spans="1:13" s="16" customFormat="1" ht="18" customHeight="1" x14ac:dyDescent="0.25">
      <c r="A798" s="130">
        <v>790</v>
      </c>
      <c r="B798" s="172">
        <v>24</v>
      </c>
      <c r="C798" s="173" t="s">
        <v>2639</v>
      </c>
      <c r="D798" s="174">
        <v>1805230973</v>
      </c>
      <c r="E798" s="174">
        <v>75</v>
      </c>
      <c r="F798" s="51" t="str">
        <f t="shared" si="41"/>
        <v>Khá</v>
      </c>
      <c r="G798" s="174">
        <v>85</v>
      </c>
      <c r="H798" s="51" t="str">
        <f t="shared" si="37"/>
        <v>Tốt</v>
      </c>
      <c r="I798" s="117">
        <f t="shared" si="38"/>
        <v>80</v>
      </c>
      <c r="J798" s="51" t="str">
        <f t="shared" si="39"/>
        <v>Tốt</v>
      </c>
      <c r="K798" s="101" t="s">
        <v>78</v>
      </c>
      <c r="L798" s="218"/>
      <c r="M798" s="101" t="s">
        <v>60</v>
      </c>
    </row>
    <row r="799" spans="1:13" s="16" customFormat="1" ht="18" customHeight="1" x14ac:dyDescent="0.25">
      <c r="A799" s="130">
        <v>791</v>
      </c>
      <c r="B799" s="172">
        <v>25</v>
      </c>
      <c r="C799" s="173" t="s">
        <v>2640</v>
      </c>
      <c r="D799" s="174">
        <v>1805230253</v>
      </c>
      <c r="E799" s="174">
        <v>86</v>
      </c>
      <c r="F799" s="51" t="str">
        <f t="shared" si="41"/>
        <v>Tốt</v>
      </c>
      <c r="G799" s="174">
        <v>75</v>
      </c>
      <c r="H799" s="51" t="str">
        <f t="shared" si="37"/>
        <v>Khá</v>
      </c>
      <c r="I799" s="117">
        <f t="shared" si="38"/>
        <v>80.5</v>
      </c>
      <c r="J799" s="51" t="str">
        <f t="shared" si="39"/>
        <v>Tốt</v>
      </c>
      <c r="K799" s="101" t="s">
        <v>78</v>
      </c>
      <c r="L799" s="218"/>
      <c r="M799" s="101" t="s">
        <v>60</v>
      </c>
    </row>
    <row r="800" spans="1:13" s="16" customFormat="1" ht="18" customHeight="1" x14ac:dyDescent="0.25">
      <c r="A800" s="130">
        <v>792</v>
      </c>
      <c r="B800" s="172">
        <v>26</v>
      </c>
      <c r="C800" s="173" t="s">
        <v>2641</v>
      </c>
      <c r="D800" s="174">
        <v>1805230798</v>
      </c>
      <c r="E800" s="174">
        <v>80</v>
      </c>
      <c r="F800" s="51" t="str">
        <f t="shared" si="41"/>
        <v>Tốt</v>
      </c>
      <c r="G800" s="174">
        <v>85</v>
      </c>
      <c r="H800" s="51" t="str">
        <f t="shared" si="37"/>
        <v>Tốt</v>
      </c>
      <c r="I800" s="117">
        <f t="shared" si="38"/>
        <v>82.5</v>
      </c>
      <c r="J800" s="51" t="str">
        <f t="shared" si="39"/>
        <v>Tốt</v>
      </c>
      <c r="K800" s="101" t="s">
        <v>78</v>
      </c>
      <c r="L800" s="218"/>
      <c r="M800" s="101" t="s">
        <v>60</v>
      </c>
    </row>
    <row r="801" spans="1:13" s="16" customFormat="1" ht="18" customHeight="1" x14ac:dyDescent="0.25">
      <c r="A801" s="130">
        <v>793</v>
      </c>
      <c r="B801" s="172">
        <v>27</v>
      </c>
      <c r="C801" s="173" t="s">
        <v>2642</v>
      </c>
      <c r="D801" s="174">
        <v>1805230233</v>
      </c>
      <c r="E801" s="174">
        <v>75</v>
      </c>
      <c r="F801" s="51" t="str">
        <f t="shared" si="41"/>
        <v>Khá</v>
      </c>
      <c r="G801" s="174">
        <v>75</v>
      </c>
      <c r="H801" s="51" t="str">
        <f t="shared" si="37"/>
        <v>Khá</v>
      </c>
      <c r="I801" s="117">
        <f t="shared" si="38"/>
        <v>75</v>
      </c>
      <c r="J801" s="51" t="str">
        <f t="shared" si="39"/>
        <v>Khá</v>
      </c>
      <c r="K801" s="101" t="s">
        <v>78</v>
      </c>
      <c r="L801" s="218"/>
      <c r="M801" s="101" t="s">
        <v>60</v>
      </c>
    </row>
    <row r="802" spans="1:13" s="16" customFormat="1" ht="18" customHeight="1" x14ac:dyDescent="0.25">
      <c r="A802" s="130">
        <v>794</v>
      </c>
      <c r="B802" s="172">
        <v>28</v>
      </c>
      <c r="C802" s="173" t="s">
        <v>2643</v>
      </c>
      <c r="D802" s="174">
        <v>1805230705</v>
      </c>
      <c r="E802" s="174">
        <v>85</v>
      </c>
      <c r="F802" s="51" t="str">
        <f t="shared" si="41"/>
        <v>Tốt</v>
      </c>
      <c r="G802" s="174">
        <v>75</v>
      </c>
      <c r="H802" s="51" t="str">
        <f t="shared" si="37"/>
        <v>Khá</v>
      </c>
      <c r="I802" s="117">
        <f t="shared" si="38"/>
        <v>80</v>
      </c>
      <c r="J802" s="51" t="str">
        <f t="shared" si="39"/>
        <v>Tốt</v>
      </c>
      <c r="K802" s="101" t="s">
        <v>78</v>
      </c>
      <c r="L802" s="218"/>
      <c r="M802" s="101" t="s">
        <v>60</v>
      </c>
    </row>
    <row r="803" spans="1:13" s="16" customFormat="1" ht="18" customHeight="1" x14ac:dyDescent="0.25">
      <c r="A803" s="130">
        <v>795</v>
      </c>
      <c r="B803" s="172">
        <v>29</v>
      </c>
      <c r="C803" s="173" t="s">
        <v>2644</v>
      </c>
      <c r="D803" s="174">
        <v>1805230202</v>
      </c>
      <c r="E803" s="174">
        <v>95</v>
      </c>
      <c r="F803" s="51" t="str">
        <f t="shared" si="41"/>
        <v>Xuất sắc</v>
      </c>
      <c r="G803" s="174">
        <v>100</v>
      </c>
      <c r="H803" s="51" t="str">
        <f t="shared" si="37"/>
        <v>Xuất sắc</v>
      </c>
      <c r="I803" s="117">
        <f t="shared" si="38"/>
        <v>97.5</v>
      </c>
      <c r="J803" s="51" t="str">
        <f t="shared" si="39"/>
        <v>Xuất sắc</v>
      </c>
      <c r="K803" s="101" t="s">
        <v>78</v>
      </c>
      <c r="L803" s="218"/>
      <c r="M803" s="101" t="s">
        <v>60</v>
      </c>
    </row>
    <row r="804" spans="1:13" s="16" customFormat="1" ht="18" customHeight="1" x14ac:dyDescent="0.25">
      <c r="A804" s="130">
        <v>796</v>
      </c>
      <c r="B804" s="172">
        <v>30</v>
      </c>
      <c r="C804" s="173" t="s">
        <v>2645</v>
      </c>
      <c r="D804" s="174">
        <v>1805230223</v>
      </c>
      <c r="E804" s="174">
        <v>85</v>
      </c>
      <c r="F804" s="51" t="str">
        <f t="shared" si="41"/>
        <v>Tốt</v>
      </c>
      <c r="G804" s="174">
        <v>80</v>
      </c>
      <c r="H804" s="51" t="str">
        <f t="shared" si="37"/>
        <v>Tốt</v>
      </c>
      <c r="I804" s="117">
        <f t="shared" si="38"/>
        <v>82.5</v>
      </c>
      <c r="J804" s="51" t="str">
        <f t="shared" si="39"/>
        <v>Tốt</v>
      </c>
      <c r="K804" s="101" t="s">
        <v>78</v>
      </c>
      <c r="L804" s="218"/>
      <c r="M804" s="101" t="s">
        <v>60</v>
      </c>
    </row>
    <row r="805" spans="1:13" s="16" customFormat="1" ht="18" customHeight="1" x14ac:dyDescent="0.25">
      <c r="A805" s="130">
        <v>797</v>
      </c>
      <c r="B805" s="172">
        <v>31</v>
      </c>
      <c r="C805" s="173" t="s">
        <v>2646</v>
      </c>
      <c r="D805" s="174">
        <v>1805230231</v>
      </c>
      <c r="E805" s="174">
        <v>85</v>
      </c>
      <c r="F805" s="51" t="str">
        <f t="shared" si="41"/>
        <v>Tốt</v>
      </c>
      <c r="G805" s="174">
        <v>90</v>
      </c>
      <c r="H805" s="51" t="str">
        <f t="shared" si="37"/>
        <v>Xuất sắc</v>
      </c>
      <c r="I805" s="117">
        <f t="shared" si="38"/>
        <v>87.5</v>
      </c>
      <c r="J805" s="51" t="str">
        <f t="shared" si="39"/>
        <v>Tốt</v>
      </c>
      <c r="K805" s="101" t="s">
        <v>78</v>
      </c>
      <c r="L805" s="218"/>
      <c r="M805" s="101" t="s">
        <v>60</v>
      </c>
    </row>
    <row r="806" spans="1:13" s="16" customFormat="1" ht="18" customHeight="1" x14ac:dyDescent="0.25">
      <c r="A806" s="130">
        <v>798</v>
      </c>
      <c r="B806" s="172">
        <v>32</v>
      </c>
      <c r="C806" s="173" t="s">
        <v>2647</v>
      </c>
      <c r="D806" s="174">
        <v>1805230246</v>
      </c>
      <c r="E806" s="174">
        <v>84</v>
      </c>
      <c r="F806" s="51" t="str">
        <f t="shared" si="41"/>
        <v>Tốt</v>
      </c>
      <c r="G806" s="174">
        <v>75</v>
      </c>
      <c r="H806" s="51" t="str">
        <f t="shared" si="37"/>
        <v>Khá</v>
      </c>
      <c r="I806" s="117">
        <v>80</v>
      </c>
      <c r="J806" s="51" t="str">
        <f t="shared" si="39"/>
        <v>Tốt</v>
      </c>
      <c r="K806" s="101" t="s">
        <v>78</v>
      </c>
      <c r="L806" s="218"/>
      <c r="M806" s="101" t="s">
        <v>60</v>
      </c>
    </row>
    <row r="807" spans="1:13" s="16" customFormat="1" ht="18" customHeight="1" x14ac:dyDescent="0.25">
      <c r="A807" s="130">
        <v>799</v>
      </c>
      <c r="B807" s="172">
        <v>33</v>
      </c>
      <c r="C807" s="173" t="s">
        <v>2648</v>
      </c>
      <c r="D807" s="174">
        <v>1805230206</v>
      </c>
      <c r="E807" s="174">
        <v>75</v>
      </c>
      <c r="F807" s="51" t="str">
        <f t="shared" si="41"/>
        <v>Khá</v>
      </c>
      <c r="G807" s="174">
        <v>75</v>
      </c>
      <c r="H807" s="51" t="str">
        <f t="shared" si="37"/>
        <v>Khá</v>
      </c>
      <c r="I807" s="117">
        <f t="shared" si="38"/>
        <v>75</v>
      </c>
      <c r="J807" s="51" t="str">
        <f t="shared" si="39"/>
        <v>Khá</v>
      </c>
      <c r="K807" s="101" t="s">
        <v>78</v>
      </c>
      <c r="L807" s="218"/>
      <c r="M807" s="101" t="s">
        <v>60</v>
      </c>
    </row>
    <row r="808" spans="1:13" s="16" customFormat="1" ht="18" customHeight="1" x14ac:dyDescent="0.25">
      <c r="A808" s="130">
        <v>800</v>
      </c>
      <c r="B808" s="172">
        <v>34</v>
      </c>
      <c r="C808" s="173" t="s">
        <v>2649</v>
      </c>
      <c r="D808" s="174">
        <v>1805230260</v>
      </c>
      <c r="E808" s="174">
        <v>75</v>
      </c>
      <c r="F808" s="51" t="str">
        <f t="shared" si="41"/>
        <v>Khá</v>
      </c>
      <c r="G808" s="174">
        <v>75</v>
      </c>
      <c r="H808" s="51" t="str">
        <f t="shared" si="37"/>
        <v>Khá</v>
      </c>
      <c r="I808" s="117">
        <f t="shared" si="38"/>
        <v>75</v>
      </c>
      <c r="J808" s="51" t="str">
        <f t="shared" si="39"/>
        <v>Khá</v>
      </c>
      <c r="K808" s="101" t="s">
        <v>78</v>
      </c>
      <c r="L808" s="218"/>
      <c r="M808" s="101" t="s">
        <v>60</v>
      </c>
    </row>
    <row r="809" spans="1:13" s="16" customFormat="1" ht="18" customHeight="1" x14ac:dyDescent="0.25">
      <c r="A809" s="130">
        <v>801</v>
      </c>
      <c r="B809" s="172">
        <v>35</v>
      </c>
      <c r="C809" s="173" t="s">
        <v>2650</v>
      </c>
      <c r="D809" s="174">
        <v>1805230212</v>
      </c>
      <c r="E809" s="174">
        <v>85</v>
      </c>
      <c r="F809" s="51" t="str">
        <f t="shared" si="41"/>
        <v>Tốt</v>
      </c>
      <c r="G809" s="174">
        <v>85</v>
      </c>
      <c r="H809" s="51" t="str">
        <f t="shared" si="37"/>
        <v>Tốt</v>
      </c>
      <c r="I809" s="117">
        <f t="shared" si="38"/>
        <v>85</v>
      </c>
      <c r="J809" s="51" t="str">
        <f t="shared" si="39"/>
        <v>Tốt</v>
      </c>
      <c r="K809" s="101" t="s">
        <v>78</v>
      </c>
      <c r="L809" s="218"/>
      <c r="M809" s="101" t="s">
        <v>60</v>
      </c>
    </row>
    <row r="810" spans="1:13" s="16" customFormat="1" ht="18" customHeight="1" x14ac:dyDescent="0.25">
      <c r="A810" s="130">
        <v>802</v>
      </c>
      <c r="B810" s="172">
        <v>36</v>
      </c>
      <c r="C810" s="173" t="s">
        <v>2651</v>
      </c>
      <c r="D810" s="174">
        <v>1805230240</v>
      </c>
      <c r="E810" s="174">
        <v>75</v>
      </c>
      <c r="F810" s="51" t="str">
        <f t="shared" si="41"/>
        <v>Khá</v>
      </c>
      <c r="G810" s="174">
        <v>75</v>
      </c>
      <c r="H810" s="51" t="str">
        <f t="shared" si="37"/>
        <v>Khá</v>
      </c>
      <c r="I810" s="117">
        <f t="shared" si="38"/>
        <v>75</v>
      </c>
      <c r="J810" s="51" t="str">
        <f t="shared" si="39"/>
        <v>Khá</v>
      </c>
      <c r="K810" s="101" t="s">
        <v>78</v>
      </c>
      <c r="L810" s="218"/>
      <c r="M810" s="101" t="s">
        <v>60</v>
      </c>
    </row>
    <row r="811" spans="1:13" s="16" customFormat="1" ht="18" customHeight="1" x14ac:dyDescent="0.25">
      <c r="A811" s="130">
        <v>803</v>
      </c>
      <c r="B811" s="172">
        <v>37</v>
      </c>
      <c r="C811" s="173" t="s">
        <v>2652</v>
      </c>
      <c r="D811" s="174">
        <v>1805230241</v>
      </c>
      <c r="E811" s="174">
        <v>86</v>
      </c>
      <c r="F811" s="51" t="str">
        <f t="shared" si="41"/>
        <v>Tốt</v>
      </c>
      <c r="G811" s="174">
        <v>80</v>
      </c>
      <c r="H811" s="51" t="str">
        <f t="shared" si="37"/>
        <v>Tốt</v>
      </c>
      <c r="I811" s="117">
        <f t="shared" si="38"/>
        <v>83</v>
      </c>
      <c r="J811" s="51" t="str">
        <f t="shared" si="39"/>
        <v>Tốt</v>
      </c>
      <c r="K811" s="101" t="s">
        <v>78</v>
      </c>
      <c r="L811" s="218"/>
      <c r="M811" s="101" t="s">
        <v>60</v>
      </c>
    </row>
    <row r="812" spans="1:13" s="16" customFormat="1" ht="18" customHeight="1" x14ac:dyDescent="0.25">
      <c r="A812" s="130">
        <v>804</v>
      </c>
      <c r="B812" s="172">
        <v>1</v>
      </c>
      <c r="C812" s="173" t="s">
        <v>2653</v>
      </c>
      <c r="D812" s="174">
        <v>1805230522</v>
      </c>
      <c r="E812" s="174">
        <v>80</v>
      </c>
      <c r="F812" s="51" t="str">
        <f t="shared" si="41"/>
        <v>Tốt</v>
      </c>
      <c r="G812" s="174">
        <v>80</v>
      </c>
      <c r="H812" s="51" t="str">
        <f t="shared" si="37"/>
        <v>Tốt</v>
      </c>
      <c r="I812" s="117">
        <f t="shared" si="38"/>
        <v>80</v>
      </c>
      <c r="J812" s="51" t="str">
        <f t="shared" si="39"/>
        <v>Tốt</v>
      </c>
      <c r="K812" s="101" t="s">
        <v>162</v>
      </c>
      <c r="L812" s="218"/>
      <c r="M812" s="101" t="s">
        <v>150</v>
      </c>
    </row>
    <row r="813" spans="1:13" s="16" customFormat="1" ht="18" customHeight="1" x14ac:dyDescent="0.25">
      <c r="A813" s="130">
        <v>805</v>
      </c>
      <c r="B813" s="172">
        <v>2</v>
      </c>
      <c r="C813" s="173" t="s">
        <v>2654</v>
      </c>
      <c r="D813" s="174">
        <v>1805230611</v>
      </c>
      <c r="E813" s="174">
        <v>76</v>
      </c>
      <c r="F813" s="51" t="str">
        <f t="shared" si="41"/>
        <v>Khá</v>
      </c>
      <c r="G813" s="174">
        <v>76</v>
      </c>
      <c r="H813" s="51" t="str">
        <f t="shared" si="37"/>
        <v>Khá</v>
      </c>
      <c r="I813" s="117">
        <f t="shared" si="38"/>
        <v>76</v>
      </c>
      <c r="J813" s="51" t="str">
        <f t="shared" si="39"/>
        <v>Khá</v>
      </c>
      <c r="K813" s="101" t="s">
        <v>162</v>
      </c>
      <c r="L813" s="218"/>
      <c r="M813" s="101" t="s">
        <v>150</v>
      </c>
    </row>
    <row r="814" spans="1:13" s="16" customFormat="1" ht="18" customHeight="1" x14ac:dyDescent="0.25">
      <c r="A814" s="130">
        <v>806</v>
      </c>
      <c r="B814" s="172">
        <v>3</v>
      </c>
      <c r="C814" s="173" t="s">
        <v>2655</v>
      </c>
      <c r="D814" s="174">
        <v>1805230531</v>
      </c>
      <c r="E814" s="174">
        <v>80</v>
      </c>
      <c r="F814" s="51" t="str">
        <f t="shared" si="41"/>
        <v>Tốt</v>
      </c>
      <c r="G814" s="174">
        <v>90</v>
      </c>
      <c r="H814" s="51" t="str">
        <f t="shared" si="37"/>
        <v>Xuất sắc</v>
      </c>
      <c r="I814" s="117">
        <f t="shared" si="38"/>
        <v>85</v>
      </c>
      <c r="J814" s="51" t="str">
        <f t="shared" si="39"/>
        <v>Tốt</v>
      </c>
      <c r="K814" s="101" t="s">
        <v>162</v>
      </c>
      <c r="L814" s="218"/>
      <c r="M814" s="101" t="s">
        <v>150</v>
      </c>
    </row>
    <row r="815" spans="1:13" s="16" customFormat="1" ht="18" customHeight="1" x14ac:dyDescent="0.25">
      <c r="A815" s="130">
        <v>807</v>
      </c>
      <c r="B815" s="172">
        <v>4</v>
      </c>
      <c r="C815" s="173" t="s">
        <v>2656</v>
      </c>
      <c r="D815" s="174">
        <v>1805230267</v>
      </c>
      <c r="E815" s="174">
        <v>80</v>
      </c>
      <c r="F815" s="51" t="str">
        <f t="shared" si="41"/>
        <v>Tốt</v>
      </c>
      <c r="G815" s="174">
        <v>83</v>
      </c>
      <c r="H815" s="51" t="str">
        <f t="shared" si="37"/>
        <v>Tốt</v>
      </c>
      <c r="I815" s="117">
        <f t="shared" si="38"/>
        <v>81.5</v>
      </c>
      <c r="J815" s="51" t="str">
        <f t="shared" si="39"/>
        <v>Tốt</v>
      </c>
      <c r="K815" s="101" t="s">
        <v>162</v>
      </c>
      <c r="L815" s="218"/>
      <c r="M815" s="101" t="s">
        <v>150</v>
      </c>
    </row>
    <row r="816" spans="1:13" s="16" customFormat="1" ht="18" customHeight="1" x14ac:dyDescent="0.25">
      <c r="A816" s="130">
        <v>808</v>
      </c>
      <c r="B816" s="172">
        <v>5</v>
      </c>
      <c r="C816" s="173" t="s">
        <v>2657</v>
      </c>
      <c r="D816" s="174">
        <v>1805230393</v>
      </c>
      <c r="E816" s="174">
        <v>80</v>
      </c>
      <c r="F816" s="51" t="str">
        <f t="shared" si="41"/>
        <v>Tốt</v>
      </c>
      <c r="G816" s="174">
        <v>82</v>
      </c>
      <c r="H816" s="51" t="str">
        <f t="shared" si="37"/>
        <v>Tốt</v>
      </c>
      <c r="I816" s="117">
        <f t="shared" si="38"/>
        <v>81</v>
      </c>
      <c r="J816" s="51" t="str">
        <f t="shared" si="39"/>
        <v>Tốt</v>
      </c>
      <c r="K816" s="101" t="s">
        <v>162</v>
      </c>
      <c r="L816" s="218"/>
      <c r="M816" s="101" t="s">
        <v>150</v>
      </c>
    </row>
    <row r="817" spans="1:13" s="16" customFormat="1" ht="18" customHeight="1" x14ac:dyDescent="0.25">
      <c r="A817" s="130">
        <v>809</v>
      </c>
      <c r="B817" s="172">
        <v>6</v>
      </c>
      <c r="C817" s="173" t="s">
        <v>2658</v>
      </c>
      <c r="D817" s="174">
        <v>1805230355</v>
      </c>
      <c r="E817" s="174">
        <v>80</v>
      </c>
      <c r="F817" s="51" t="str">
        <f t="shared" si="41"/>
        <v>Tốt</v>
      </c>
      <c r="G817" s="174">
        <v>80</v>
      </c>
      <c r="H817" s="51" t="str">
        <f t="shared" si="37"/>
        <v>Tốt</v>
      </c>
      <c r="I817" s="117">
        <f t="shared" si="38"/>
        <v>80</v>
      </c>
      <c r="J817" s="51" t="str">
        <f t="shared" si="39"/>
        <v>Tốt</v>
      </c>
      <c r="K817" s="101" t="s">
        <v>162</v>
      </c>
      <c r="L817" s="218"/>
      <c r="M817" s="101" t="s">
        <v>150</v>
      </c>
    </row>
    <row r="818" spans="1:13" s="16" customFormat="1" ht="18" customHeight="1" x14ac:dyDescent="0.25">
      <c r="A818" s="130">
        <v>810</v>
      </c>
      <c r="B818" s="172">
        <v>7</v>
      </c>
      <c r="C818" s="173" t="s">
        <v>2659</v>
      </c>
      <c r="D818" s="174">
        <v>1805230523</v>
      </c>
      <c r="E818" s="174">
        <v>95</v>
      </c>
      <c r="F818" s="51" t="str">
        <f t="shared" si="41"/>
        <v>Xuất sắc</v>
      </c>
      <c r="G818" s="174">
        <v>65</v>
      </c>
      <c r="H818" s="51" t="str">
        <f t="shared" si="37"/>
        <v>Khá</v>
      </c>
      <c r="I818" s="117">
        <f t="shared" si="38"/>
        <v>80</v>
      </c>
      <c r="J818" s="51" t="str">
        <f t="shared" si="39"/>
        <v>Tốt</v>
      </c>
      <c r="K818" s="101" t="s">
        <v>162</v>
      </c>
      <c r="L818" s="218"/>
      <c r="M818" s="101" t="s">
        <v>150</v>
      </c>
    </row>
    <row r="819" spans="1:13" s="16" customFormat="1" ht="18" customHeight="1" x14ac:dyDescent="0.25">
      <c r="A819" s="130">
        <v>811</v>
      </c>
      <c r="B819" s="172">
        <v>8</v>
      </c>
      <c r="C819" s="173" t="s">
        <v>2017</v>
      </c>
      <c r="D819" s="174">
        <v>1805230827</v>
      </c>
      <c r="E819" s="174">
        <v>80</v>
      </c>
      <c r="F819" s="51" t="str">
        <f t="shared" si="41"/>
        <v>Tốt</v>
      </c>
      <c r="G819" s="174">
        <v>60</v>
      </c>
      <c r="H819" s="51" t="str">
        <f t="shared" si="37"/>
        <v>Trung bình</v>
      </c>
      <c r="I819" s="117">
        <f t="shared" si="38"/>
        <v>70</v>
      </c>
      <c r="J819" s="51" t="str">
        <f t="shared" si="39"/>
        <v>Khá</v>
      </c>
      <c r="K819" s="101" t="s">
        <v>162</v>
      </c>
      <c r="L819" s="218"/>
      <c r="M819" s="101" t="s">
        <v>150</v>
      </c>
    </row>
    <row r="820" spans="1:13" s="16" customFormat="1" ht="18" customHeight="1" x14ac:dyDescent="0.25">
      <c r="A820" s="130">
        <v>812</v>
      </c>
      <c r="B820" s="172">
        <v>9</v>
      </c>
      <c r="C820" s="173" t="s">
        <v>2660</v>
      </c>
      <c r="D820" s="174">
        <v>1805230521</v>
      </c>
      <c r="E820" s="174">
        <v>80</v>
      </c>
      <c r="F820" s="51" t="str">
        <f t="shared" si="41"/>
        <v>Tốt</v>
      </c>
      <c r="G820" s="174">
        <v>75</v>
      </c>
      <c r="H820" s="51" t="str">
        <f t="shared" si="37"/>
        <v>Khá</v>
      </c>
      <c r="I820" s="117">
        <f t="shared" si="38"/>
        <v>77.5</v>
      </c>
      <c r="J820" s="51" t="str">
        <f t="shared" si="39"/>
        <v>Khá</v>
      </c>
      <c r="K820" s="101" t="s">
        <v>162</v>
      </c>
      <c r="L820" s="218"/>
      <c r="M820" s="101" t="s">
        <v>150</v>
      </c>
    </row>
    <row r="821" spans="1:13" s="16" customFormat="1" ht="18" customHeight="1" x14ac:dyDescent="0.25">
      <c r="A821" s="130">
        <v>813</v>
      </c>
      <c r="B821" s="172">
        <v>10</v>
      </c>
      <c r="C821" s="173" t="s">
        <v>2661</v>
      </c>
      <c r="D821" s="174">
        <v>1805230062</v>
      </c>
      <c r="E821" s="174">
        <v>80</v>
      </c>
      <c r="F821" s="51" t="str">
        <f t="shared" si="41"/>
        <v>Tốt</v>
      </c>
      <c r="G821" s="174">
        <v>82</v>
      </c>
      <c r="H821" s="51" t="str">
        <f t="shared" si="37"/>
        <v>Tốt</v>
      </c>
      <c r="I821" s="117">
        <f t="shared" si="38"/>
        <v>81</v>
      </c>
      <c r="J821" s="51" t="str">
        <f t="shared" si="39"/>
        <v>Tốt</v>
      </c>
      <c r="K821" s="101" t="s">
        <v>162</v>
      </c>
      <c r="L821" s="218"/>
      <c r="M821" s="101" t="s">
        <v>150</v>
      </c>
    </row>
    <row r="822" spans="1:13" s="16" customFormat="1" ht="18" customHeight="1" x14ac:dyDescent="0.25">
      <c r="A822" s="130">
        <v>814</v>
      </c>
      <c r="B822" s="172">
        <v>11</v>
      </c>
      <c r="C822" s="173" t="s">
        <v>1983</v>
      </c>
      <c r="D822" s="174">
        <v>1805230755</v>
      </c>
      <c r="E822" s="174">
        <v>60</v>
      </c>
      <c r="F822" s="51" t="str">
        <f t="shared" si="41"/>
        <v>Trung bình</v>
      </c>
      <c r="G822" s="174">
        <v>70</v>
      </c>
      <c r="H822" s="51" t="str">
        <f t="shared" si="37"/>
        <v>Khá</v>
      </c>
      <c r="I822" s="117">
        <f t="shared" si="38"/>
        <v>65</v>
      </c>
      <c r="J822" s="51" t="str">
        <f t="shared" si="39"/>
        <v>Khá</v>
      </c>
      <c r="K822" s="101" t="s">
        <v>162</v>
      </c>
      <c r="L822" s="218"/>
      <c r="M822" s="101" t="s">
        <v>150</v>
      </c>
    </row>
    <row r="823" spans="1:13" s="16" customFormat="1" ht="18" customHeight="1" x14ac:dyDescent="0.25">
      <c r="A823" s="130">
        <v>815</v>
      </c>
      <c r="B823" s="172">
        <v>12</v>
      </c>
      <c r="C823" s="173" t="s">
        <v>2662</v>
      </c>
      <c r="D823" s="174">
        <v>1805230527</v>
      </c>
      <c r="E823" s="174">
        <v>80</v>
      </c>
      <c r="F823" s="51" t="str">
        <f t="shared" si="41"/>
        <v>Tốt</v>
      </c>
      <c r="G823" s="174">
        <v>75</v>
      </c>
      <c r="H823" s="51" t="str">
        <f t="shared" si="37"/>
        <v>Khá</v>
      </c>
      <c r="I823" s="117">
        <f t="shared" si="38"/>
        <v>77.5</v>
      </c>
      <c r="J823" s="51" t="str">
        <f t="shared" si="39"/>
        <v>Khá</v>
      </c>
      <c r="K823" s="101" t="s">
        <v>162</v>
      </c>
      <c r="L823" s="218"/>
      <c r="M823" s="101" t="s">
        <v>150</v>
      </c>
    </row>
    <row r="824" spans="1:13" s="16" customFormat="1" ht="18" customHeight="1" x14ac:dyDescent="0.25">
      <c r="A824" s="130">
        <v>816</v>
      </c>
      <c r="B824" s="172">
        <v>13</v>
      </c>
      <c r="C824" s="173" t="s">
        <v>2133</v>
      </c>
      <c r="D824" s="174">
        <v>1805230593</v>
      </c>
      <c r="E824" s="174">
        <v>80</v>
      </c>
      <c r="F824" s="51" t="str">
        <f t="shared" si="41"/>
        <v>Tốt</v>
      </c>
      <c r="G824" s="174">
        <v>76</v>
      </c>
      <c r="H824" s="51" t="str">
        <f t="shared" si="37"/>
        <v>Khá</v>
      </c>
      <c r="I824" s="117">
        <f t="shared" si="38"/>
        <v>78</v>
      </c>
      <c r="J824" s="51" t="str">
        <f t="shared" si="39"/>
        <v>Khá</v>
      </c>
      <c r="K824" s="101" t="s">
        <v>162</v>
      </c>
      <c r="L824" s="218"/>
      <c r="M824" s="101" t="s">
        <v>150</v>
      </c>
    </row>
    <row r="825" spans="1:13" s="16" customFormat="1" ht="18" customHeight="1" x14ac:dyDescent="0.25">
      <c r="A825" s="130">
        <v>817</v>
      </c>
      <c r="B825" s="172">
        <v>14</v>
      </c>
      <c r="C825" s="173" t="s">
        <v>2663</v>
      </c>
      <c r="D825" s="174">
        <v>1805230619</v>
      </c>
      <c r="E825" s="174">
        <v>80</v>
      </c>
      <c r="F825" s="51" t="str">
        <f t="shared" si="41"/>
        <v>Tốt</v>
      </c>
      <c r="G825" s="174">
        <v>60</v>
      </c>
      <c r="H825" s="51" t="str">
        <f t="shared" si="37"/>
        <v>Trung bình</v>
      </c>
      <c r="I825" s="117">
        <f t="shared" si="38"/>
        <v>70</v>
      </c>
      <c r="J825" s="51" t="str">
        <f t="shared" si="39"/>
        <v>Khá</v>
      </c>
      <c r="K825" s="101" t="s">
        <v>162</v>
      </c>
      <c r="L825" s="218"/>
      <c r="M825" s="101" t="s">
        <v>150</v>
      </c>
    </row>
    <row r="826" spans="1:13" s="16" customFormat="1" ht="18" customHeight="1" x14ac:dyDescent="0.25">
      <c r="A826" s="130">
        <v>818</v>
      </c>
      <c r="B826" s="172">
        <v>15</v>
      </c>
      <c r="C826" s="173" t="s">
        <v>2664</v>
      </c>
      <c r="D826" s="174">
        <v>1805230530</v>
      </c>
      <c r="E826" s="174">
        <v>80</v>
      </c>
      <c r="F826" s="51" t="str">
        <f t="shared" si="41"/>
        <v>Tốt</v>
      </c>
      <c r="G826" s="174">
        <v>60</v>
      </c>
      <c r="H826" s="51" t="str">
        <f t="shared" si="37"/>
        <v>Trung bình</v>
      </c>
      <c r="I826" s="117">
        <f t="shared" si="38"/>
        <v>70</v>
      </c>
      <c r="J826" s="51" t="str">
        <f t="shared" si="39"/>
        <v>Khá</v>
      </c>
      <c r="K826" s="101" t="s">
        <v>162</v>
      </c>
      <c r="L826" s="218"/>
      <c r="M826" s="101" t="s">
        <v>150</v>
      </c>
    </row>
    <row r="827" spans="1:13" s="16" customFormat="1" ht="18" customHeight="1" x14ac:dyDescent="0.25">
      <c r="A827" s="130">
        <v>819</v>
      </c>
      <c r="B827" s="172">
        <v>16</v>
      </c>
      <c r="C827" s="173" t="s">
        <v>2665</v>
      </c>
      <c r="D827" s="174">
        <v>1805230937</v>
      </c>
      <c r="E827" s="174">
        <v>80</v>
      </c>
      <c r="F827" s="51" t="str">
        <f t="shared" si="41"/>
        <v>Tốt</v>
      </c>
      <c r="G827" s="174">
        <v>60</v>
      </c>
      <c r="H827" s="51" t="str">
        <f t="shared" si="37"/>
        <v>Trung bình</v>
      </c>
      <c r="I827" s="117">
        <f t="shared" si="38"/>
        <v>70</v>
      </c>
      <c r="J827" s="51" t="str">
        <f t="shared" si="39"/>
        <v>Khá</v>
      </c>
      <c r="K827" s="101" t="s">
        <v>162</v>
      </c>
      <c r="L827" s="218"/>
      <c r="M827" s="101" t="s">
        <v>150</v>
      </c>
    </row>
    <row r="828" spans="1:13" s="16" customFormat="1" ht="18" customHeight="1" x14ac:dyDescent="0.25">
      <c r="A828" s="130">
        <v>820</v>
      </c>
      <c r="B828" s="172">
        <v>17</v>
      </c>
      <c r="C828" s="173" t="s">
        <v>2666</v>
      </c>
      <c r="D828" s="174">
        <v>1805230519</v>
      </c>
      <c r="E828" s="174">
        <v>80</v>
      </c>
      <c r="F828" s="51" t="str">
        <f t="shared" si="41"/>
        <v>Tốt</v>
      </c>
      <c r="G828" s="174">
        <v>80</v>
      </c>
      <c r="H828" s="51" t="str">
        <f t="shared" si="37"/>
        <v>Tốt</v>
      </c>
      <c r="I828" s="117">
        <f t="shared" si="38"/>
        <v>80</v>
      </c>
      <c r="J828" s="51" t="str">
        <f t="shared" si="39"/>
        <v>Tốt</v>
      </c>
      <c r="K828" s="101" t="s">
        <v>162</v>
      </c>
      <c r="L828" s="218"/>
      <c r="M828" s="101" t="s">
        <v>150</v>
      </c>
    </row>
    <row r="829" spans="1:13" s="16" customFormat="1" ht="18" customHeight="1" x14ac:dyDescent="0.25">
      <c r="A829" s="130">
        <v>821</v>
      </c>
      <c r="B829" s="172">
        <v>18</v>
      </c>
      <c r="C829" s="173" t="s">
        <v>2667</v>
      </c>
      <c r="D829" s="174">
        <v>1805230513</v>
      </c>
      <c r="E829" s="174">
        <v>60</v>
      </c>
      <c r="F829" s="51" t="str">
        <f t="shared" si="41"/>
        <v>Trung bình</v>
      </c>
      <c r="G829" s="174">
        <v>60</v>
      </c>
      <c r="H829" s="51" t="str">
        <f t="shared" si="37"/>
        <v>Trung bình</v>
      </c>
      <c r="I829" s="117">
        <f t="shared" si="38"/>
        <v>60</v>
      </c>
      <c r="J829" s="51" t="str">
        <f t="shared" si="39"/>
        <v>Trung bình</v>
      </c>
      <c r="K829" s="101" t="s">
        <v>162</v>
      </c>
      <c r="L829" s="218"/>
      <c r="M829" s="101" t="s">
        <v>150</v>
      </c>
    </row>
    <row r="830" spans="1:13" s="16" customFormat="1" ht="18" customHeight="1" x14ac:dyDescent="0.25">
      <c r="A830" s="130">
        <v>822</v>
      </c>
      <c r="B830" s="172">
        <v>19</v>
      </c>
      <c r="C830" s="173" t="s">
        <v>2668</v>
      </c>
      <c r="D830" s="174">
        <v>1805230507</v>
      </c>
      <c r="E830" s="174">
        <v>60</v>
      </c>
      <c r="F830" s="51" t="str">
        <f t="shared" si="41"/>
        <v>Trung bình</v>
      </c>
      <c r="G830" s="174">
        <v>60</v>
      </c>
      <c r="H830" s="51" t="str">
        <f t="shared" si="37"/>
        <v>Trung bình</v>
      </c>
      <c r="I830" s="117">
        <f t="shared" si="38"/>
        <v>60</v>
      </c>
      <c r="J830" s="51" t="str">
        <f t="shared" si="39"/>
        <v>Trung bình</v>
      </c>
      <c r="K830" s="101" t="s">
        <v>162</v>
      </c>
      <c r="L830" s="218"/>
      <c r="M830" s="101" t="s">
        <v>150</v>
      </c>
    </row>
    <row r="831" spans="1:13" s="16" customFormat="1" ht="18" customHeight="1" x14ac:dyDescent="0.25">
      <c r="A831" s="130">
        <v>823</v>
      </c>
      <c r="B831" s="172">
        <v>20</v>
      </c>
      <c r="C831" s="173" t="s">
        <v>2669</v>
      </c>
      <c r="D831" s="174">
        <v>1805230511</v>
      </c>
      <c r="E831" s="174">
        <v>80</v>
      </c>
      <c r="F831" s="51" t="str">
        <f t="shared" si="41"/>
        <v>Tốt</v>
      </c>
      <c r="G831" s="174">
        <v>76</v>
      </c>
      <c r="H831" s="51" t="str">
        <f t="shared" si="37"/>
        <v>Khá</v>
      </c>
      <c r="I831" s="117">
        <f t="shared" si="38"/>
        <v>78</v>
      </c>
      <c r="J831" s="51" t="str">
        <f t="shared" si="39"/>
        <v>Khá</v>
      </c>
      <c r="K831" s="101" t="s">
        <v>162</v>
      </c>
      <c r="L831" s="218"/>
      <c r="M831" s="101" t="s">
        <v>150</v>
      </c>
    </row>
    <row r="832" spans="1:13" s="16" customFormat="1" ht="18" customHeight="1" x14ac:dyDescent="0.25">
      <c r="A832" s="130">
        <v>824</v>
      </c>
      <c r="B832" s="172">
        <v>21</v>
      </c>
      <c r="C832" s="173" t="s">
        <v>2670</v>
      </c>
      <c r="D832" s="174">
        <v>1805231120</v>
      </c>
      <c r="E832" s="174">
        <v>65</v>
      </c>
      <c r="F832" s="51" t="str">
        <f t="shared" si="41"/>
        <v>Khá</v>
      </c>
      <c r="G832" s="174">
        <v>65</v>
      </c>
      <c r="H832" s="51" t="str">
        <f t="shared" si="37"/>
        <v>Khá</v>
      </c>
      <c r="I832" s="117">
        <f t="shared" si="38"/>
        <v>65</v>
      </c>
      <c r="J832" s="51" t="str">
        <f t="shared" si="39"/>
        <v>Khá</v>
      </c>
      <c r="K832" s="101" t="s">
        <v>162</v>
      </c>
      <c r="L832" s="218"/>
      <c r="M832" s="101" t="s">
        <v>150</v>
      </c>
    </row>
    <row r="833" spans="1:13" s="16" customFormat="1" ht="18" customHeight="1" x14ac:dyDescent="0.25">
      <c r="A833" s="130">
        <v>825</v>
      </c>
      <c r="B833" s="172">
        <v>22</v>
      </c>
      <c r="C833" s="173" t="s">
        <v>2671</v>
      </c>
      <c r="D833" s="174">
        <v>1805230851</v>
      </c>
      <c r="E833" s="174">
        <v>60</v>
      </c>
      <c r="F833" s="51" t="str">
        <f t="shared" si="41"/>
        <v>Trung bình</v>
      </c>
      <c r="G833" s="174">
        <v>60</v>
      </c>
      <c r="H833" s="51" t="str">
        <f t="shared" si="37"/>
        <v>Trung bình</v>
      </c>
      <c r="I833" s="117">
        <f t="shared" si="38"/>
        <v>60</v>
      </c>
      <c r="J833" s="51" t="str">
        <f t="shared" si="39"/>
        <v>Trung bình</v>
      </c>
      <c r="K833" s="101" t="s">
        <v>162</v>
      </c>
      <c r="L833" s="218"/>
      <c r="M833" s="101" t="s">
        <v>150</v>
      </c>
    </row>
    <row r="834" spans="1:13" s="16" customFormat="1" ht="18" customHeight="1" x14ac:dyDescent="0.25">
      <c r="A834" s="130">
        <v>826</v>
      </c>
      <c r="B834" s="172">
        <v>23</v>
      </c>
      <c r="C834" s="173" t="s">
        <v>2672</v>
      </c>
      <c r="D834" s="174">
        <v>1805230602</v>
      </c>
      <c r="E834" s="174">
        <v>64</v>
      </c>
      <c r="F834" s="51" t="str">
        <f t="shared" si="41"/>
        <v>Trung bình</v>
      </c>
      <c r="G834" s="174">
        <v>64</v>
      </c>
      <c r="H834" s="51" t="str">
        <f t="shared" si="37"/>
        <v>Trung bình</v>
      </c>
      <c r="I834" s="117">
        <f t="shared" si="38"/>
        <v>64</v>
      </c>
      <c r="J834" s="51" t="str">
        <f t="shared" si="39"/>
        <v>Trung bình</v>
      </c>
      <c r="K834" s="101" t="s">
        <v>162</v>
      </c>
      <c r="L834" s="218"/>
      <c r="M834" s="101" t="s">
        <v>150</v>
      </c>
    </row>
    <row r="835" spans="1:13" s="16" customFormat="1" ht="18" customHeight="1" x14ac:dyDescent="0.25">
      <c r="A835" s="130">
        <v>827</v>
      </c>
      <c r="B835" s="172">
        <v>24</v>
      </c>
      <c r="C835" s="173" t="s">
        <v>2673</v>
      </c>
      <c r="D835" s="174">
        <v>1805230929</v>
      </c>
      <c r="E835" s="174">
        <v>80</v>
      </c>
      <c r="F835" s="51" t="str">
        <f t="shared" si="41"/>
        <v>Tốt</v>
      </c>
      <c r="G835" s="174">
        <v>70</v>
      </c>
      <c r="H835" s="51" t="str">
        <f t="shared" si="37"/>
        <v>Khá</v>
      </c>
      <c r="I835" s="117">
        <f t="shared" si="38"/>
        <v>75</v>
      </c>
      <c r="J835" s="51" t="str">
        <f t="shared" si="39"/>
        <v>Khá</v>
      </c>
      <c r="K835" s="101" t="s">
        <v>162</v>
      </c>
      <c r="L835" s="218"/>
      <c r="M835" s="101" t="s">
        <v>150</v>
      </c>
    </row>
    <row r="836" spans="1:13" s="16" customFormat="1" ht="18" customHeight="1" x14ac:dyDescent="0.25">
      <c r="A836" s="130">
        <v>828</v>
      </c>
      <c r="B836" s="172">
        <v>25</v>
      </c>
      <c r="C836" s="173" t="s">
        <v>2464</v>
      </c>
      <c r="D836" s="174">
        <v>1805230589</v>
      </c>
      <c r="E836" s="174">
        <v>64</v>
      </c>
      <c r="F836" s="51" t="str">
        <f t="shared" si="41"/>
        <v>Trung bình</v>
      </c>
      <c r="G836" s="174">
        <v>64</v>
      </c>
      <c r="H836" s="51" t="str">
        <f t="shared" si="37"/>
        <v>Trung bình</v>
      </c>
      <c r="I836" s="117">
        <f t="shared" si="38"/>
        <v>64</v>
      </c>
      <c r="J836" s="51" t="str">
        <f t="shared" si="39"/>
        <v>Trung bình</v>
      </c>
      <c r="K836" s="101" t="s">
        <v>162</v>
      </c>
      <c r="L836" s="218"/>
      <c r="M836" s="101" t="s">
        <v>150</v>
      </c>
    </row>
    <row r="837" spans="1:13" s="16" customFormat="1" ht="18" customHeight="1" x14ac:dyDescent="0.25">
      <c r="A837" s="130">
        <v>829</v>
      </c>
      <c r="B837" s="172">
        <v>26</v>
      </c>
      <c r="C837" s="173" t="s">
        <v>2674</v>
      </c>
      <c r="D837" s="174">
        <v>1805230515</v>
      </c>
      <c r="E837" s="174">
        <v>80</v>
      </c>
      <c r="F837" s="51" t="str">
        <f t="shared" si="41"/>
        <v>Tốt</v>
      </c>
      <c r="G837" s="174">
        <v>82</v>
      </c>
      <c r="H837" s="51" t="str">
        <f t="shared" si="37"/>
        <v>Tốt</v>
      </c>
      <c r="I837" s="117">
        <f t="shared" si="38"/>
        <v>81</v>
      </c>
      <c r="J837" s="51" t="str">
        <f t="shared" si="39"/>
        <v>Tốt</v>
      </c>
      <c r="K837" s="101" t="s">
        <v>162</v>
      </c>
      <c r="L837" s="218"/>
      <c r="M837" s="101" t="s">
        <v>150</v>
      </c>
    </row>
    <row r="838" spans="1:13" s="16" customFormat="1" ht="18" customHeight="1" x14ac:dyDescent="0.25">
      <c r="A838" s="130">
        <v>830</v>
      </c>
      <c r="B838" s="172">
        <v>27</v>
      </c>
      <c r="C838" s="173" t="s">
        <v>1992</v>
      </c>
      <c r="D838" s="174">
        <v>1805230526</v>
      </c>
      <c r="E838" s="174">
        <v>64</v>
      </c>
      <c r="F838" s="51" t="str">
        <f t="shared" si="41"/>
        <v>Trung bình</v>
      </c>
      <c r="G838" s="174">
        <v>64</v>
      </c>
      <c r="H838" s="51" t="str">
        <f t="shared" si="37"/>
        <v>Trung bình</v>
      </c>
      <c r="I838" s="117">
        <f t="shared" si="38"/>
        <v>64</v>
      </c>
      <c r="J838" s="51" t="str">
        <f t="shared" si="39"/>
        <v>Trung bình</v>
      </c>
      <c r="K838" s="101" t="s">
        <v>162</v>
      </c>
      <c r="L838" s="218"/>
      <c r="M838" s="101" t="s">
        <v>150</v>
      </c>
    </row>
    <row r="839" spans="1:13" s="16" customFormat="1" ht="18" customHeight="1" x14ac:dyDescent="0.25">
      <c r="A839" s="130">
        <v>831</v>
      </c>
      <c r="B839" s="172">
        <v>28</v>
      </c>
      <c r="C839" s="173" t="s">
        <v>2675</v>
      </c>
      <c r="D839" s="174">
        <v>1805230518</v>
      </c>
      <c r="E839" s="174">
        <v>80</v>
      </c>
      <c r="F839" s="51" t="str">
        <f t="shared" si="41"/>
        <v>Tốt</v>
      </c>
      <c r="G839" s="174">
        <v>83</v>
      </c>
      <c r="H839" s="51" t="str">
        <f t="shared" si="37"/>
        <v>Tốt</v>
      </c>
      <c r="I839" s="117">
        <f t="shared" si="38"/>
        <v>81.5</v>
      </c>
      <c r="J839" s="51" t="str">
        <f t="shared" si="39"/>
        <v>Tốt</v>
      </c>
      <c r="K839" s="101" t="s">
        <v>162</v>
      </c>
      <c r="L839" s="218"/>
      <c r="M839" s="101" t="s">
        <v>150</v>
      </c>
    </row>
    <row r="840" spans="1:13" s="16" customFormat="1" ht="18" customHeight="1" x14ac:dyDescent="0.25">
      <c r="A840" s="130">
        <v>832</v>
      </c>
      <c r="B840" s="172">
        <v>29</v>
      </c>
      <c r="C840" s="173" t="s">
        <v>2676</v>
      </c>
      <c r="D840" s="174">
        <v>1805230615</v>
      </c>
      <c r="E840" s="174">
        <v>80</v>
      </c>
      <c r="F840" s="51" t="str">
        <f t="shared" si="41"/>
        <v>Tốt</v>
      </c>
      <c r="G840" s="174">
        <v>70</v>
      </c>
      <c r="H840" s="51" t="str">
        <f t="shared" si="37"/>
        <v>Khá</v>
      </c>
      <c r="I840" s="117">
        <f t="shared" si="38"/>
        <v>75</v>
      </c>
      <c r="J840" s="51" t="str">
        <f t="shared" si="39"/>
        <v>Khá</v>
      </c>
      <c r="K840" s="101" t="s">
        <v>162</v>
      </c>
      <c r="L840" s="218"/>
      <c r="M840" s="101" t="s">
        <v>150</v>
      </c>
    </row>
    <row r="841" spans="1:13" s="16" customFormat="1" ht="18" customHeight="1" x14ac:dyDescent="0.25">
      <c r="A841" s="130">
        <v>833</v>
      </c>
      <c r="B841" s="172">
        <v>30</v>
      </c>
      <c r="C841" s="173" t="s">
        <v>2677</v>
      </c>
      <c r="D841" s="174">
        <v>1805230510</v>
      </c>
      <c r="E841" s="174">
        <v>80</v>
      </c>
      <c r="F841" s="51" t="str">
        <f t="shared" ref="F841:F904" si="42">IF(E841&gt;=90,"Xuất sắc",IF(AND(E841&lt;90,E841&gt;=80),"Tốt",IF(AND(E841&lt;80,E841&gt;=65),"Khá",IF(AND(E841&lt;65,E841&gt;=50),"Trung bình",IF(AND(E841&lt;50,E841&gt;=35),"Yếu",IF(AND(E841&lt;35,E841&gt;=1),"Kém",IF(AND(E841&lt;1),"Không xếp loại")))))))</f>
        <v>Tốt</v>
      </c>
      <c r="G841" s="174">
        <v>82</v>
      </c>
      <c r="H841" s="51" t="str">
        <f t="shared" si="37"/>
        <v>Tốt</v>
      </c>
      <c r="I841" s="117">
        <f t="shared" si="38"/>
        <v>81</v>
      </c>
      <c r="J841" s="51" t="str">
        <f t="shared" si="39"/>
        <v>Tốt</v>
      </c>
      <c r="K841" s="101" t="s">
        <v>162</v>
      </c>
      <c r="L841" s="218"/>
      <c r="M841" s="101" t="s">
        <v>150</v>
      </c>
    </row>
    <row r="842" spans="1:13" s="16" customFormat="1" ht="18" customHeight="1" x14ac:dyDescent="0.25">
      <c r="A842" s="130">
        <v>834</v>
      </c>
      <c r="B842" s="172">
        <v>31</v>
      </c>
      <c r="C842" s="173" t="s">
        <v>2678</v>
      </c>
      <c r="D842" s="174">
        <v>1805230054</v>
      </c>
      <c r="E842" s="174">
        <v>75</v>
      </c>
      <c r="F842" s="51" t="str">
        <f t="shared" si="42"/>
        <v>Khá</v>
      </c>
      <c r="G842" s="174">
        <v>85</v>
      </c>
      <c r="H842" s="51" t="str">
        <f t="shared" si="37"/>
        <v>Tốt</v>
      </c>
      <c r="I842" s="117">
        <f t="shared" si="38"/>
        <v>80</v>
      </c>
      <c r="J842" s="51" t="str">
        <f t="shared" si="39"/>
        <v>Tốt</v>
      </c>
      <c r="K842" s="101" t="s">
        <v>162</v>
      </c>
      <c r="L842" s="218"/>
      <c r="M842" s="101" t="s">
        <v>150</v>
      </c>
    </row>
    <row r="843" spans="1:13" s="16" customFormat="1" ht="18" customHeight="1" x14ac:dyDescent="0.25">
      <c r="A843" s="130">
        <v>835</v>
      </c>
      <c r="B843" s="172">
        <v>32</v>
      </c>
      <c r="C843" s="173" t="s">
        <v>2679</v>
      </c>
      <c r="D843" s="174">
        <v>1805230265</v>
      </c>
      <c r="E843" s="174">
        <v>60</v>
      </c>
      <c r="F843" s="51" t="str">
        <f t="shared" si="42"/>
        <v>Trung bình</v>
      </c>
      <c r="G843" s="174">
        <v>60</v>
      </c>
      <c r="H843" s="51" t="str">
        <f t="shared" si="37"/>
        <v>Trung bình</v>
      </c>
      <c r="I843" s="117">
        <f t="shared" si="38"/>
        <v>60</v>
      </c>
      <c r="J843" s="51" t="str">
        <f t="shared" si="39"/>
        <v>Trung bình</v>
      </c>
      <c r="K843" s="101" t="s">
        <v>162</v>
      </c>
      <c r="L843" s="218"/>
      <c r="M843" s="101" t="s">
        <v>150</v>
      </c>
    </row>
    <row r="844" spans="1:13" s="16" customFormat="1" ht="18" customHeight="1" x14ac:dyDescent="0.25">
      <c r="A844" s="130">
        <v>836</v>
      </c>
      <c r="B844" s="172">
        <v>33</v>
      </c>
      <c r="C844" s="173" t="s">
        <v>2680</v>
      </c>
      <c r="D844" s="174">
        <v>1805230621</v>
      </c>
      <c r="E844" s="174">
        <v>80</v>
      </c>
      <c r="F844" s="51" t="str">
        <f t="shared" si="42"/>
        <v>Tốt</v>
      </c>
      <c r="G844" s="174">
        <v>70</v>
      </c>
      <c r="H844" s="51" t="str">
        <f t="shared" si="37"/>
        <v>Khá</v>
      </c>
      <c r="I844" s="117">
        <f t="shared" si="38"/>
        <v>75</v>
      </c>
      <c r="J844" s="51" t="str">
        <f t="shared" si="39"/>
        <v>Khá</v>
      </c>
      <c r="K844" s="101" t="s">
        <v>162</v>
      </c>
      <c r="L844" s="218"/>
      <c r="M844" s="101" t="s">
        <v>150</v>
      </c>
    </row>
    <row r="845" spans="1:13" s="16" customFormat="1" ht="18" customHeight="1" x14ac:dyDescent="0.25">
      <c r="A845" s="130">
        <v>837</v>
      </c>
      <c r="B845" s="172">
        <v>34</v>
      </c>
      <c r="C845" s="173" t="s">
        <v>2681</v>
      </c>
      <c r="D845" s="174">
        <v>1805230525</v>
      </c>
      <c r="E845" s="174">
        <v>95</v>
      </c>
      <c r="F845" s="51" t="str">
        <f t="shared" si="42"/>
        <v>Xuất sắc</v>
      </c>
      <c r="G845" s="174">
        <v>95</v>
      </c>
      <c r="H845" s="51" t="str">
        <f t="shared" si="37"/>
        <v>Xuất sắc</v>
      </c>
      <c r="I845" s="117">
        <f t="shared" si="38"/>
        <v>95</v>
      </c>
      <c r="J845" s="51" t="str">
        <f t="shared" si="39"/>
        <v>Xuất sắc</v>
      </c>
      <c r="K845" s="101" t="s">
        <v>162</v>
      </c>
      <c r="L845" s="218"/>
      <c r="M845" s="101" t="s">
        <v>150</v>
      </c>
    </row>
    <row r="846" spans="1:13" s="16" customFormat="1" ht="18" customHeight="1" x14ac:dyDescent="0.25">
      <c r="A846" s="130">
        <v>838</v>
      </c>
      <c r="B846" s="172">
        <v>35</v>
      </c>
      <c r="C846" s="173" t="s">
        <v>2682</v>
      </c>
      <c r="D846" s="174">
        <v>1805230266</v>
      </c>
      <c r="E846" s="174">
        <v>90</v>
      </c>
      <c r="F846" s="51" t="str">
        <f t="shared" si="42"/>
        <v>Xuất sắc</v>
      </c>
      <c r="G846" s="174">
        <v>77</v>
      </c>
      <c r="H846" s="51" t="str">
        <f t="shared" si="37"/>
        <v>Khá</v>
      </c>
      <c r="I846" s="117">
        <f t="shared" si="38"/>
        <v>83.5</v>
      </c>
      <c r="J846" s="51" t="str">
        <f t="shared" si="39"/>
        <v>Tốt</v>
      </c>
      <c r="K846" s="101" t="s">
        <v>162</v>
      </c>
      <c r="L846" s="218"/>
      <c r="M846" s="101" t="s">
        <v>150</v>
      </c>
    </row>
    <row r="847" spans="1:13" s="16" customFormat="1" ht="18" customHeight="1" x14ac:dyDescent="0.25">
      <c r="A847" s="130">
        <v>839</v>
      </c>
      <c r="B847" s="172">
        <v>36</v>
      </c>
      <c r="C847" s="173" t="s">
        <v>2683</v>
      </c>
      <c r="D847" s="174">
        <v>1805230505</v>
      </c>
      <c r="E847" s="174">
        <v>80</v>
      </c>
      <c r="F847" s="51" t="str">
        <f t="shared" si="42"/>
        <v>Tốt</v>
      </c>
      <c r="G847" s="174">
        <v>65</v>
      </c>
      <c r="H847" s="51" t="str">
        <f t="shared" si="37"/>
        <v>Khá</v>
      </c>
      <c r="I847" s="117">
        <f t="shared" si="38"/>
        <v>72.5</v>
      </c>
      <c r="J847" s="51" t="str">
        <f t="shared" si="39"/>
        <v>Khá</v>
      </c>
      <c r="K847" s="101" t="s">
        <v>162</v>
      </c>
      <c r="L847" s="218"/>
      <c r="M847" s="101" t="s">
        <v>150</v>
      </c>
    </row>
    <row r="848" spans="1:13" s="16" customFormat="1" ht="18" customHeight="1" x14ac:dyDescent="0.25">
      <c r="A848" s="130">
        <v>840</v>
      </c>
      <c r="B848" s="172">
        <v>37</v>
      </c>
      <c r="C848" s="173" t="s">
        <v>2684</v>
      </c>
      <c r="D848" s="174">
        <v>1805230512</v>
      </c>
      <c r="E848" s="174">
        <v>60</v>
      </c>
      <c r="F848" s="51" t="str">
        <f t="shared" si="42"/>
        <v>Trung bình</v>
      </c>
      <c r="G848" s="174">
        <v>65</v>
      </c>
      <c r="H848" s="51" t="str">
        <f t="shared" si="37"/>
        <v>Khá</v>
      </c>
      <c r="I848" s="117">
        <f t="shared" si="38"/>
        <v>62.5</v>
      </c>
      <c r="J848" s="51" t="str">
        <f t="shared" si="39"/>
        <v>Trung bình</v>
      </c>
      <c r="K848" s="101" t="s">
        <v>162</v>
      </c>
      <c r="L848" s="218"/>
      <c r="M848" s="101" t="s">
        <v>150</v>
      </c>
    </row>
    <row r="849" spans="1:13" s="16" customFormat="1" ht="18" customHeight="1" x14ac:dyDescent="0.25">
      <c r="A849" s="130">
        <v>841</v>
      </c>
      <c r="B849" s="172">
        <v>38</v>
      </c>
      <c r="C849" s="173" t="s">
        <v>2685</v>
      </c>
      <c r="D849" s="174">
        <v>1805230506</v>
      </c>
      <c r="E849" s="174">
        <v>90</v>
      </c>
      <c r="F849" s="51" t="str">
        <f t="shared" si="42"/>
        <v>Xuất sắc</v>
      </c>
      <c r="G849" s="174">
        <v>65</v>
      </c>
      <c r="H849" s="51" t="str">
        <f t="shared" si="37"/>
        <v>Khá</v>
      </c>
      <c r="I849" s="117">
        <f t="shared" si="38"/>
        <v>77.5</v>
      </c>
      <c r="J849" s="51" t="str">
        <f t="shared" si="39"/>
        <v>Khá</v>
      </c>
      <c r="K849" s="101" t="s">
        <v>162</v>
      </c>
      <c r="L849" s="218"/>
      <c r="M849" s="101" t="s">
        <v>150</v>
      </c>
    </row>
    <row r="850" spans="1:13" s="16" customFormat="1" ht="18" customHeight="1" x14ac:dyDescent="0.25">
      <c r="A850" s="130">
        <v>842</v>
      </c>
      <c r="B850" s="172">
        <v>39</v>
      </c>
      <c r="C850" s="173" t="s">
        <v>2686</v>
      </c>
      <c r="D850" s="174">
        <v>1805230836</v>
      </c>
      <c r="E850" s="174">
        <v>80</v>
      </c>
      <c r="F850" s="51" t="str">
        <f t="shared" si="42"/>
        <v>Tốt</v>
      </c>
      <c r="G850" s="174">
        <v>65</v>
      </c>
      <c r="H850" s="51" t="str">
        <f t="shared" si="37"/>
        <v>Khá</v>
      </c>
      <c r="I850" s="117">
        <f t="shared" si="38"/>
        <v>72.5</v>
      </c>
      <c r="J850" s="51" t="str">
        <f t="shared" si="39"/>
        <v>Khá</v>
      </c>
      <c r="K850" s="101" t="s">
        <v>162</v>
      </c>
      <c r="L850" s="218"/>
      <c r="M850" s="101" t="s">
        <v>150</v>
      </c>
    </row>
    <row r="851" spans="1:13" s="16" customFormat="1" ht="18" customHeight="1" x14ac:dyDescent="0.25">
      <c r="A851" s="130">
        <v>843</v>
      </c>
      <c r="B851" s="172">
        <v>40</v>
      </c>
      <c r="C851" s="173" t="s">
        <v>2687</v>
      </c>
      <c r="D851" s="174">
        <v>1805230622</v>
      </c>
      <c r="E851" s="174">
        <v>80</v>
      </c>
      <c r="F851" s="51" t="str">
        <f t="shared" si="42"/>
        <v>Tốt</v>
      </c>
      <c r="G851" s="174">
        <v>65</v>
      </c>
      <c r="H851" s="51" t="str">
        <f t="shared" si="37"/>
        <v>Khá</v>
      </c>
      <c r="I851" s="117">
        <f t="shared" si="38"/>
        <v>72.5</v>
      </c>
      <c r="J851" s="51" t="str">
        <f t="shared" si="39"/>
        <v>Khá</v>
      </c>
      <c r="K851" s="101" t="s">
        <v>162</v>
      </c>
      <c r="L851" s="218"/>
      <c r="M851" s="101" t="s">
        <v>150</v>
      </c>
    </row>
    <row r="852" spans="1:13" s="16" customFormat="1" ht="18" customHeight="1" x14ac:dyDescent="0.25">
      <c r="A852" s="130">
        <v>844</v>
      </c>
      <c r="B852" s="172">
        <v>41</v>
      </c>
      <c r="C852" s="173" t="s">
        <v>2688</v>
      </c>
      <c r="D852" s="174">
        <v>1805230509</v>
      </c>
      <c r="E852" s="174">
        <v>80</v>
      </c>
      <c r="F852" s="51" t="str">
        <f t="shared" si="42"/>
        <v>Tốt</v>
      </c>
      <c r="G852" s="174">
        <v>83</v>
      </c>
      <c r="H852" s="51" t="str">
        <f t="shared" si="37"/>
        <v>Tốt</v>
      </c>
      <c r="I852" s="117">
        <f t="shared" si="38"/>
        <v>81.5</v>
      </c>
      <c r="J852" s="51" t="str">
        <f t="shared" si="39"/>
        <v>Tốt</v>
      </c>
      <c r="K852" s="101" t="s">
        <v>162</v>
      </c>
      <c r="L852" s="218"/>
      <c r="M852" s="101" t="s">
        <v>150</v>
      </c>
    </row>
    <row r="853" spans="1:13" s="16" customFormat="1" ht="18" customHeight="1" x14ac:dyDescent="0.25">
      <c r="A853" s="130">
        <v>845</v>
      </c>
      <c r="B853" s="172">
        <v>1</v>
      </c>
      <c r="C853" s="173" t="s">
        <v>2689</v>
      </c>
      <c r="D853" s="174">
        <v>1805230717</v>
      </c>
      <c r="E853" s="174">
        <v>87</v>
      </c>
      <c r="F853" s="51" t="str">
        <f t="shared" si="42"/>
        <v>Tốt</v>
      </c>
      <c r="G853" s="174">
        <v>87</v>
      </c>
      <c r="H853" s="51" t="str">
        <f t="shared" si="37"/>
        <v>Tốt</v>
      </c>
      <c r="I853" s="117">
        <f t="shared" si="38"/>
        <v>87</v>
      </c>
      <c r="J853" s="51" t="str">
        <f t="shared" si="39"/>
        <v>Tốt</v>
      </c>
      <c r="K853" s="101" t="s">
        <v>96</v>
      </c>
      <c r="L853" s="218"/>
      <c r="M853" s="101" t="s">
        <v>82</v>
      </c>
    </row>
    <row r="854" spans="1:13" s="16" customFormat="1" ht="18" customHeight="1" x14ac:dyDescent="0.25">
      <c r="A854" s="130">
        <v>846</v>
      </c>
      <c r="B854" s="172">
        <v>2</v>
      </c>
      <c r="C854" s="173" t="s">
        <v>2690</v>
      </c>
      <c r="D854" s="174">
        <v>1805230725</v>
      </c>
      <c r="E854" s="174">
        <v>76</v>
      </c>
      <c r="F854" s="51" t="str">
        <f t="shared" si="42"/>
        <v>Khá</v>
      </c>
      <c r="G854" s="174">
        <v>80</v>
      </c>
      <c r="H854" s="51" t="str">
        <f t="shared" si="37"/>
        <v>Tốt</v>
      </c>
      <c r="I854" s="117">
        <f t="shared" si="38"/>
        <v>78</v>
      </c>
      <c r="J854" s="51" t="str">
        <f t="shared" si="39"/>
        <v>Khá</v>
      </c>
      <c r="K854" s="101" t="s">
        <v>96</v>
      </c>
      <c r="L854" s="218"/>
      <c r="M854" s="101" t="s">
        <v>82</v>
      </c>
    </row>
    <row r="855" spans="1:13" s="16" customFormat="1" ht="18" customHeight="1" x14ac:dyDescent="0.25">
      <c r="A855" s="130">
        <v>847</v>
      </c>
      <c r="B855" s="172">
        <v>3</v>
      </c>
      <c r="C855" s="173" t="s">
        <v>2691</v>
      </c>
      <c r="D855" s="174">
        <v>1805230639</v>
      </c>
      <c r="E855" s="174">
        <v>68</v>
      </c>
      <c r="F855" s="51" t="str">
        <f t="shared" si="42"/>
        <v>Khá</v>
      </c>
      <c r="G855" s="174">
        <v>76</v>
      </c>
      <c r="H855" s="51" t="str">
        <f t="shared" si="37"/>
        <v>Khá</v>
      </c>
      <c r="I855" s="117">
        <f t="shared" si="38"/>
        <v>72</v>
      </c>
      <c r="J855" s="51" t="str">
        <f t="shared" si="39"/>
        <v>Khá</v>
      </c>
      <c r="K855" s="101" t="s">
        <v>96</v>
      </c>
      <c r="L855" s="218"/>
      <c r="M855" s="101" t="s">
        <v>82</v>
      </c>
    </row>
    <row r="856" spans="1:13" s="16" customFormat="1" ht="18" customHeight="1" x14ac:dyDescent="0.25">
      <c r="A856" s="130">
        <v>848</v>
      </c>
      <c r="B856" s="172">
        <v>4</v>
      </c>
      <c r="C856" s="173" t="s">
        <v>2692</v>
      </c>
      <c r="D856" s="174">
        <v>1805231108</v>
      </c>
      <c r="E856" s="174">
        <v>75</v>
      </c>
      <c r="F856" s="51" t="str">
        <f t="shared" si="42"/>
        <v>Khá</v>
      </c>
      <c r="G856" s="174">
        <v>77</v>
      </c>
      <c r="H856" s="51" t="str">
        <f t="shared" si="37"/>
        <v>Khá</v>
      </c>
      <c r="I856" s="117">
        <f t="shared" si="38"/>
        <v>76</v>
      </c>
      <c r="J856" s="51" t="str">
        <f t="shared" si="39"/>
        <v>Khá</v>
      </c>
      <c r="K856" s="101" t="s">
        <v>96</v>
      </c>
      <c r="L856" s="218"/>
      <c r="M856" s="101" t="s">
        <v>82</v>
      </c>
    </row>
    <row r="857" spans="1:13" s="16" customFormat="1" ht="18" customHeight="1" x14ac:dyDescent="0.25">
      <c r="A857" s="130">
        <v>849</v>
      </c>
      <c r="B857" s="172">
        <v>5</v>
      </c>
      <c r="C857" s="173" t="s">
        <v>2693</v>
      </c>
      <c r="D857" s="174">
        <v>1805230653</v>
      </c>
      <c r="E857" s="174">
        <v>81</v>
      </c>
      <c r="F857" s="51" t="str">
        <f t="shared" si="42"/>
        <v>Tốt</v>
      </c>
      <c r="G857" s="174">
        <v>83</v>
      </c>
      <c r="H857" s="51" t="str">
        <f t="shared" si="37"/>
        <v>Tốt</v>
      </c>
      <c r="I857" s="117">
        <f t="shared" si="38"/>
        <v>82</v>
      </c>
      <c r="J857" s="51" t="str">
        <f t="shared" si="39"/>
        <v>Tốt</v>
      </c>
      <c r="K857" s="101" t="s">
        <v>96</v>
      </c>
      <c r="L857" s="218"/>
      <c r="M857" s="101" t="s">
        <v>82</v>
      </c>
    </row>
    <row r="858" spans="1:13" s="16" customFormat="1" ht="18" customHeight="1" x14ac:dyDescent="0.25">
      <c r="A858" s="130">
        <v>850</v>
      </c>
      <c r="B858" s="172">
        <v>6</v>
      </c>
      <c r="C858" s="173" t="s">
        <v>2694</v>
      </c>
      <c r="D858" s="174">
        <v>1805230727</v>
      </c>
      <c r="E858" s="174">
        <v>74</v>
      </c>
      <c r="F858" s="51" t="str">
        <f t="shared" si="42"/>
        <v>Khá</v>
      </c>
      <c r="G858" s="174">
        <v>80</v>
      </c>
      <c r="H858" s="51" t="str">
        <f t="shared" si="37"/>
        <v>Tốt</v>
      </c>
      <c r="I858" s="117">
        <f t="shared" si="38"/>
        <v>77</v>
      </c>
      <c r="J858" s="51" t="str">
        <f t="shared" si="39"/>
        <v>Khá</v>
      </c>
      <c r="K858" s="101" t="s">
        <v>96</v>
      </c>
      <c r="L858" s="218"/>
      <c r="M858" s="101" t="s">
        <v>82</v>
      </c>
    </row>
    <row r="859" spans="1:13" s="16" customFormat="1" ht="18" customHeight="1" x14ac:dyDescent="0.25">
      <c r="A859" s="130">
        <v>851</v>
      </c>
      <c r="B859" s="172">
        <v>7</v>
      </c>
      <c r="C859" s="173" t="s">
        <v>2695</v>
      </c>
      <c r="D859" s="174">
        <v>1805230710</v>
      </c>
      <c r="E859" s="174">
        <v>83</v>
      </c>
      <c r="F859" s="51" t="str">
        <f t="shared" si="42"/>
        <v>Tốt</v>
      </c>
      <c r="G859" s="174">
        <v>80</v>
      </c>
      <c r="H859" s="51" t="str">
        <f t="shared" si="37"/>
        <v>Tốt</v>
      </c>
      <c r="I859" s="117">
        <f t="shared" si="38"/>
        <v>81.5</v>
      </c>
      <c r="J859" s="51" t="str">
        <f t="shared" si="39"/>
        <v>Tốt</v>
      </c>
      <c r="K859" s="101" t="s">
        <v>96</v>
      </c>
      <c r="L859" s="218"/>
      <c r="M859" s="101" t="s">
        <v>82</v>
      </c>
    </row>
    <row r="860" spans="1:13" s="16" customFormat="1" ht="18" customHeight="1" x14ac:dyDescent="0.25">
      <c r="A860" s="130">
        <v>852</v>
      </c>
      <c r="B860" s="172">
        <v>8</v>
      </c>
      <c r="C860" s="173" t="s">
        <v>2696</v>
      </c>
      <c r="D860" s="174">
        <v>1805230702</v>
      </c>
      <c r="E860" s="174">
        <v>87</v>
      </c>
      <c r="F860" s="51" t="str">
        <f t="shared" si="42"/>
        <v>Tốt</v>
      </c>
      <c r="G860" s="174">
        <v>87</v>
      </c>
      <c r="H860" s="51" t="str">
        <f t="shared" si="37"/>
        <v>Tốt</v>
      </c>
      <c r="I860" s="117">
        <f t="shared" si="38"/>
        <v>87</v>
      </c>
      <c r="J860" s="51" t="str">
        <f t="shared" si="39"/>
        <v>Tốt</v>
      </c>
      <c r="K860" s="101" t="s">
        <v>96</v>
      </c>
      <c r="L860" s="218"/>
      <c r="M860" s="101" t="s">
        <v>82</v>
      </c>
    </row>
    <row r="861" spans="1:13" s="16" customFormat="1" ht="18" customHeight="1" x14ac:dyDescent="0.25">
      <c r="A861" s="130">
        <v>853</v>
      </c>
      <c r="B861" s="172">
        <v>9</v>
      </c>
      <c r="C861" s="173" t="s">
        <v>2697</v>
      </c>
      <c r="D861" s="174">
        <v>1805230722</v>
      </c>
      <c r="E861" s="174">
        <v>72</v>
      </c>
      <c r="F861" s="51" t="str">
        <f t="shared" si="42"/>
        <v>Khá</v>
      </c>
      <c r="G861" s="174">
        <v>60</v>
      </c>
      <c r="H861" s="51" t="str">
        <f t="shared" si="37"/>
        <v>Trung bình</v>
      </c>
      <c r="I861" s="117">
        <f t="shared" si="38"/>
        <v>66</v>
      </c>
      <c r="J861" s="51" t="str">
        <f t="shared" si="39"/>
        <v>Khá</v>
      </c>
      <c r="K861" s="101" t="s">
        <v>96</v>
      </c>
      <c r="L861" s="218"/>
      <c r="M861" s="101" t="s">
        <v>82</v>
      </c>
    </row>
    <row r="862" spans="1:13" s="16" customFormat="1" ht="18" customHeight="1" x14ac:dyDescent="0.25">
      <c r="A862" s="130">
        <v>854</v>
      </c>
      <c r="B862" s="172">
        <v>10</v>
      </c>
      <c r="C862" s="173" t="s">
        <v>2552</v>
      </c>
      <c r="D862" s="174">
        <v>1805230637</v>
      </c>
      <c r="E862" s="174">
        <v>88</v>
      </c>
      <c r="F862" s="51" t="str">
        <f t="shared" si="42"/>
        <v>Tốt</v>
      </c>
      <c r="G862" s="174">
        <v>95</v>
      </c>
      <c r="H862" s="51" t="str">
        <f t="shared" si="37"/>
        <v>Xuất sắc</v>
      </c>
      <c r="I862" s="117">
        <f t="shared" si="38"/>
        <v>91.5</v>
      </c>
      <c r="J862" s="51" t="str">
        <f t="shared" si="39"/>
        <v>Xuất sắc</v>
      </c>
      <c r="K862" s="101" t="s">
        <v>96</v>
      </c>
      <c r="L862" s="218"/>
      <c r="M862" s="101" t="s">
        <v>82</v>
      </c>
    </row>
    <row r="863" spans="1:13" s="16" customFormat="1" ht="18" customHeight="1" x14ac:dyDescent="0.25">
      <c r="A863" s="130">
        <v>855</v>
      </c>
      <c r="B863" s="172">
        <v>11</v>
      </c>
      <c r="C863" s="173" t="s">
        <v>1230</v>
      </c>
      <c r="D863" s="174">
        <v>1805230753</v>
      </c>
      <c r="E863" s="174">
        <v>59</v>
      </c>
      <c r="F863" s="51" t="str">
        <f t="shared" si="42"/>
        <v>Trung bình</v>
      </c>
      <c r="G863" s="174">
        <v>60</v>
      </c>
      <c r="H863" s="51" t="str">
        <f t="shared" si="37"/>
        <v>Trung bình</v>
      </c>
      <c r="I863" s="117">
        <f t="shared" si="38"/>
        <v>59.5</v>
      </c>
      <c r="J863" s="51" t="str">
        <f t="shared" si="39"/>
        <v>Trung bình</v>
      </c>
      <c r="K863" s="101" t="s">
        <v>96</v>
      </c>
      <c r="L863" s="218"/>
      <c r="M863" s="101" t="s">
        <v>82</v>
      </c>
    </row>
    <row r="864" spans="1:13" s="16" customFormat="1" ht="18" customHeight="1" x14ac:dyDescent="0.25">
      <c r="A864" s="130">
        <v>856</v>
      </c>
      <c r="B864" s="172">
        <v>12</v>
      </c>
      <c r="C864" s="173" t="s">
        <v>2698</v>
      </c>
      <c r="D864" s="174">
        <v>1805230718</v>
      </c>
      <c r="E864" s="174">
        <v>87</v>
      </c>
      <c r="F864" s="51" t="str">
        <f t="shared" si="42"/>
        <v>Tốt</v>
      </c>
      <c r="G864" s="174">
        <v>84</v>
      </c>
      <c r="H864" s="51" t="str">
        <f t="shared" si="37"/>
        <v>Tốt</v>
      </c>
      <c r="I864" s="117">
        <f t="shared" si="38"/>
        <v>85.5</v>
      </c>
      <c r="J864" s="51" t="str">
        <f t="shared" si="39"/>
        <v>Tốt</v>
      </c>
      <c r="K864" s="101" t="s">
        <v>96</v>
      </c>
      <c r="L864" s="218"/>
      <c r="M864" s="101" t="s">
        <v>82</v>
      </c>
    </row>
    <row r="865" spans="1:13" s="16" customFormat="1" ht="18" customHeight="1" x14ac:dyDescent="0.25">
      <c r="A865" s="130">
        <v>857</v>
      </c>
      <c r="B865" s="172">
        <v>13</v>
      </c>
      <c r="C865" s="173" t="s">
        <v>2699</v>
      </c>
      <c r="D865" s="174">
        <v>1805230765</v>
      </c>
      <c r="E865" s="174">
        <v>86</v>
      </c>
      <c r="F865" s="51" t="str">
        <f t="shared" si="42"/>
        <v>Tốt</v>
      </c>
      <c r="G865" s="174">
        <v>85</v>
      </c>
      <c r="H865" s="51" t="str">
        <f t="shared" si="37"/>
        <v>Tốt</v>
      </c>
      <c r="I865" s="117">
        <f t="shared" si="38"/>
        <v>85.5</v>
      </c>
      <c r="J865" s="51" t="str">
        <f t="shared" si="39"/>
        <v>Tốt</v>
      </c>
      <c r="K865" s="101" t="s">
        <v>96</v>
      </c>
      <c r="L865" s="218"/>
      <c r="M865" s="101" t="s">
        <v>82</v>
      </c>
    </row>
    <row r="866" spans="1:13" s="16" customFormat="1" ht="18" customHeight="1" x14ac:dyDescent="0.25">
      <c r="A866" s="130">
        <v>858</v>
      </c>
      <c r="B866" s="172">
        <v>14</v>
      </c>
      <c r="C866" s="173" t="s">
        <v>2700</v>
      </c>
      <c r="D866" s="174">
        <v>1805230703</v>
      </c>
      <c r="E866" s="174">
        <v>88</v>
      </c>
      <c r="F866" s="51" t="str">
        <f t="shared" si="42"/>
        <v>Tốt</v>
      </c>
      <c r="G866" s="174">
        <v>92</v>
      </c>
      <c r="H866" s="51" t="str">
        <f t="shared" si="37"/>
        <v>Xuất sắc</v>
      </c>
      <c r="I866" s="117">
        <f t="shared" si="38"/>
        <v>90</v>
      </c>
      <c r="J866" s="51" t="str">
        <f t="shared" si="39"/>
        <v>Xuất sắc</v>
      </c>
      <c r="K866" s="101" t="s">
        <v>96</v>
      </c>
      <c r="L866" s="218"/>
      <c r="M866" s="101" t="s">
        <v>82</v>
      </c>
    </row>
    <row r="867" spans="1:13" s="16" customFormat="1" ht="18" customHeight="1" x14ac:dyDescent="0.25">
      <c r="A867" s="130">
        <v>859</v>
      </c>
      <c r="B867" s="172">
        <v>15</v>
      </c>
      <c r="C867" s="173" t="s">
        <v>2701</v>
      </c>
      <c r="D867" s="174">
        <v>1805230732</v>
      </c>
      <c r="E867" s="174">
        <v>70</v>
      </c>
      <c r="F867" s="51" t="str">
        <f t="shared" si="42"/>
        <v>Khá</v>
      </c>
      <c r="G867" s="174">
        <v>82</v>
      </c>
      <c r="H867" s="51" t="str">
        <f t="shared" si="37"/>
        <v>Tốt</v>
      </c>
      <c r="I867" s="117">
        <f t="shared" si="38"/>
        <v>76</v>
      </c>
      <c r="J867" s="51" t="str">
        <f t="shared" si="39"/>
        <v>Khá</v>
      </c>
      <c r="K867" s="101" t="s">
        <v>96</v>
      </c>
      <c r="L867" s="218"/>
      <c r="M867" s="101" t="s">
        <v>82</v>
      </c>
    </row>
    <row r="868" spans="1:13" s="16" customFormat="1" ht="18" customHeight="1" x14ac:dyDescent="0.25">
      <c r="A868" s="130">
        <v>860</v>
      </c>
      <c r="B868" s="172">
        <v>16</v>
      </c>
      <c r="C868" s="173" t="s">
        <v>2702</v>
      </c>
      <c r="D868" s="174">
        <v>1805230208</v>
      </c>
      <c r="E868" s="174">
        <v>96</v>
      </c>
      <c r="F868" s="51" t="str">
        <f t="shared" si="42"/>
        <v>Xuất sắc</v>
      </c>
      <c r="G868" s="174">
        <v>85</v>
      </c>
      <c r="H868" s="51" t="str">
        <f t="shared" si="37"/>
        <v>Tốt</v>
      </c>
      <c r="I868" s="117">
        <f t="shared" si="38"/>
        <v>90.5</v>
      </c>
      <c r="J868" s="51" t="str">
        <f t="shared" si="39"/>
        <v>Xuất sắc</v>
      </c>
      <c r="K868" s="101" t="s">
        <v>96</v>
      </c>
      <c r="L868" s="218"/>
      <c r="M868" s="101" t="s">
        <v>82</v>
      </c>
    </row>
    <row r="869" spans="1:13" s="16" customFormat="1" ht="18" customHeight="1" x14ac:dyDescent="0.25">
      <c r="A869" s="130">
        <v>861</v>
      </c>
      <c r="B869" s="172">
        <v>17</v>
      </c>
      <c r="C869" s="173" t="s">
        <v>2703</v>
      </c>
      <c r="D869" s="174">
        <v>1805230641</v>
      </c>
      <c r="E869" s="174">
        <v>59</v>
      </c>
      <c r="F869" s="51" t="str">
        <f t="shared" si="42"/>
        <v>Trung bình</v>
      </c>
      <c r="G869" s="174">
        <v>60</v>
      </c>
      <c r="H869" s="51" t="str">
        <f t="shared" si="37"/>
        <v>Trung bình</v>
      </c>
      <c r="I869" s="117">
        <f t="shared" si="38"/>
        <v>59.5</v>
      </c>
      <c r="J869" s="51" t="str">
        <f t="shared" si="39"/>
        <v>Trung bình</v>
      </c>
      <c r="K869" s="101" t="s">
        <v>96</v>
      </c>
      <c r="L869" s="218"/>
      <c r="M869" s="101" t="s">
        <v>82</v>
      </c>
    </row>
    <row r="870" spans="1:13" s="16" customFormat="1" ht="18" customHeight="1" x14ac:dyDescent="0.25">
      <c r="A870" s="130">
        <v>862</v>
      </c>
      <c r="B870" s="172">
        <v>18</v>
      </c>
      <c r="C870" s="173" t="s">
        <v>2704</v>
      </c>
      <c r="D870" s="174">
        <v>1805230733</v>
      </c>
      <c r="E870" s="174">
        <v>84</v>
      </c>
      <c r="F870" s="51" t="str">
        <f t="shared" si="42"/>
        <v>Tốt</v>
      </c>
      <c r="G870" s="174">
        <v>78</v>
      </c>
      <c r="H870" s="51" t="str">
        <f t="shared" si="37"/>
        <v>Khá</v>
      </c>
      <c r="I870" s="117">
        <f t="shared" si="38"/>
        <v>81</v>
      </c>
      <c r="J870" s="51" t="str">
        <f t="shared" si="39"/>
        <v>Tốt</v>
      </c>
      <c r="K870" s="101" t="s">
        <v>96</v>
      </c>
      <c r="L870" s="218"/>
      <c r="M870" s="101" t="s">
        <v>82</v>
      </c>
    </row>
    <row r="871" spans="1:13" s="16" customFormat="1" ht="18" customHeight="1" x14ac:dyDescent="0.25">
      <c r="A871" s="130">
        <v>863</v>
      </c>
      <c r="B871" s="172">
        <v>19</v>
      </c>
      <c r="C871" s="173" t="s">
        <v>2705</v>
      </c>
      <c r="D871" s="174">
        <v>1805230638</v>
      </c>
      <c r="E871" s="174">
        <v>73</v>
      </c>
      <c r="F871" s="51" t="str">
        <f t="shared" si="42"/>
        <v>Khá</v>
      </c>
      <c r="G871" s="174">
        <v>81</v>
      </c>
      <c r="H871" s="51" t="str">
        <f t="shared" si="37"/>
        <v>Tốt</v>
      </c>
      <c r="I871" s="117">
        <f t="shared" si="38"/>
        <v>77</v>
      </c>
      <c r="J871" s="51" t="str">
        <f t="shared" si="39"/>
        <v>Khá</v>
      </c>
      <c r="K871" s="101" t="s">
        <v>96</v>
      </c>
      <c r="L871" s="218"/>
      <c r="M871" s="101" t="s">
        <v>82</v>
      </c>
    </row>
    <row r="872" spans="1:13" s="16" customFormat="1" ht="18" customHeight="1" x14ac:dyDescent="0.25">
      <c r="A872" s="130">
        <v>864</v>
      </c>
      <c r="B872" s="172">
        <v>20</v>
      </c>
      <c r="C872" s="173" t="s">
        <v>2706</v>
      </c>
      <c r="D872" s="174">
        <v>1805230724</v>
      </c>
      <c r="E872" s="174">
        <v>66</v>
      </c>
      <c r="F872" s="51" t="str">
        <f t="shared" si="42"/>
        <v>Khá</v>
      </c>
      <c r="G872" s="174">
        <v>79</v>
      </c>
      <c r="H872" s="51" t="str">
        <f t="shared" si="37"/>
        <v>Khá</v>
      </c>
      <c r="I872" s="117">
        <f t="shared" si="38"/>
        <v>72.5</v>
      </c>
      <c r="J872" s="51" t="str">
        <f t="shared" si="39"/>
        <v>Khá</v>
      </c>
      <c r="K872" s="101" t="s">
        <v>96</v>
      </c>
      <c r="L872" s="218"/>
      <c r="M872" s="101" t="s">
        <v>82</v>
      </c>
    </row>
    <row r="873" spans="1:13" s="16" customFormat="1" ht="18" customHeight="1" x14ac:dyDescent="0.25">
      <c r="A873" s="130">
        <v>865</v>
      </c>
      <c r="B873" s="172">
        <v>21</v>
      </c>
      <c r="C873" s="173" t="s">
        <v>2707</v>
      </c>
      <c r="D873" s="174">
        <v>1805230636</v>
      </c>
      <c r="E873" s="174">
        <v>84</v>
      </c>
      <c r="F873" s="51" t="str">
        <f t="shared" si="42"/>
        <v>Tốt</v>
      </c>
      <c r="G873" s="174">
        <v>83</v>
      </c>
      <c r="H873" s="51" t="str">
        <f t="shared" si="37"/>
        <v>Tốt</v>
      </c>
      <c r="I873" s="117">
        <f t="shared" si="38"/>
        <v>83.5</v>
      </c>
      <c r="J873" s="51" t="str">
        <f t="shared" si="39"/>
        <v>Tốt</v>
      </c>
      <c r="K873" s="101" t="s">
        <v>96</v>
      </c>
      <c r="L873" s="218"/>
      <c r="M873" s="101" t="s">
        <v>82</v>
      </c>
    </row>
    <row r="874" spans="1:13" s="16" customFormat="1" ht="18" customHeight="1" x14ac:dyDescent="0.25">
      <c r="A874" s="130">
        <v>866</v>
      </c>
      <c r="B874" s="172">
        <v>22</v>
      </c>
      <c r="C874" s="173" t="s">
        <v>2708</v>
      </c>
      <c r="D874" s="174">
        <v>1805231031</v>
      </c>
      <c r="E874" s="174">
        <v>60</v>
      </c>
      <c r="F874" s="51" t="str">
        <f t="shared" si="42"/>
        <v>Trung bình</v>
      </c>
      <c r="G874" s="174">
        <v>60</v>
      </c>
      <c r="H874" s="51" t="str">
        <f t="shared" si="37"/>
        <v>Trung bình</v>
      </c>
      <c r="I874" s="117">
        <f t="shared" si="38"/>
        <v>60</v>
      </c>
      <c r="J874" s="51" t="str">
        <f t="shared" si="39"/>
        <v>Trung bình</v>
      </c>
      <c r="K874" s="101" t="s">
        <v>96</v>
      </c>
      <c r="L874" s="218"/>
      <c r="M874" s="101" t="s">
        <v>82</v>
      </c>
    </row>
    <row r="875" spans="1:13" s="16" customFormat="1" ht="18" customHeight="1" x14ac:dyDescent="0.25">
      <c r="A875" s="130">
        <v>867</v>
      </c>
      <c r="B875" s="172">
        <v>23</v>
      </c>
      <c r="C875" s="173" t="s">
        <v>2709</v>
      </c>
      <c r="D875" s="174">
        <v>1805230709</v>
      </c>
      <c r="E875" s="174">
        <v>76</v>
      </c>
      <c r="F875" s="51" t="str">
        <f t="shared" si="42"/>
        <v>Khá</v>
      </c>
      <c r="G875" s="174">
        <v>60</v>
      </c>
      <c r="H875" s="51" t="str">
        <f t="shared" si="37"/>
        <v>Trung bình</v>
      </c>
      <c r="I875" s="117">
        <f t="shared" si="38"/>
        <v>68</v>
      </c>
      <c r="J875" s="51" t="str">
        <f t="shared" si="39"/>
        <v>Khá</v>
      </c>
      <c r="K875" s="101" t="s">
        <v>96</v>
      </c>
      <c r="L875" s="218"/>
      <c r="M875" s="101" t="s">
        <v>82</v>
      </c>
    </row>
    <row r="876" spans="1:13" s="16" customFormat="1" ht="18" customHeight="1" x14ac:dyDescent="0.25">
      <c r="A876" s="130">
        <v>868</v>
      </c>
      <c r="B876" s="172">
        <v>24</v>
      </c>
      <c r="C876" s="173" t="s">
        <v>2710</v>
      </c>
      <c r="D876" s="174">
        <v>1805230635</v>
      </c>
      <c r="E876" s="174">
        <v>84</v>
      </c>
      <c r="F876" s="51" t="str">
        <f t="shared" si="42"/>
        <v>Tốt</v>
      </c>
      <c r="G876" s="174">
        <v>83</v>
      </c>
      <c r="H876" s="51" t="str">
        <f t="shared" si="37"/>
        <v>Tốt</v>
      </c>
      <c r="I876" s="117">
        <f t="shared" si="38"/>
        <v>83.5</v>
      </c>
      <c r="J876" s="51" t="str">
        <f t="shared" si="39"/>
        <v>Tốt</v>
      </c>
      <c r="K876" s="101" t="s">
        <v>96</v>
      </c>
      <c r="L876" s="218"/>
      <c r="M876" s="101" t="s">
        <v>82</v>
      </c>
    </row>
    <row r="877" spans="1:13" s="16" customFormat="1" ht="18" customHeight="1" x14ac:dyDescent="0.25">
      <c r="A877" s="130">
        <v>869</v>
      </c>
      <c r="B877" s="172">
        <v>25</v>
      </c>
      <c r="C877" s="173" t="s">
        <v>2711</v>
      </c>
      <c r="D877" s="174">
        <v>1805230723</v>
      </c>
      <c r="E877" s="174">
        <v>66</v>
      </c>
      <c r="F877" s="51" t="str">
        <f t="shared" si="42"/>
        <v>Khá</v>
      </c>
      <c r="G877" s="174">
        <v>82</v>
      </c>
      <c r="H877" s="51" t="str">
        <f t="shared" si="37"/>
        <v>Tốt</v>
      </c>
      <c r="I877" s="117">
        <f t="shared" si="38"/>
        <v>74</v>
      </c>
      <c r="J877" s="51" t="str">
        <f t="shared" si="39"/>
        <v>Khá</v>
      </c>
      <c r="K877" s="101" t="s">
        <v>96</v>
      </c>
      <c r="L877" s="218"/>
      <c r="M877" s="101" t="s">
        <v>82</v>
      </c>
    </row>
    <row r="878" spans="1:13" s="16" customFormat="1" ht="18" customHeight="1" x14ac:dyDescent="0.25">
      <c r="A878" s="130">
        <v>870</v>
      </c>
      <c r="B878" s="172">
        <v>26</v>
      </c>
      <c r="C878" s="173" t="s">
        <v>2712</v>
      </c>
      <c r="D878" s="174">
        <v>1805230728</v>
      </c>
      <c r="E878" s="174">
        <v>74</v>
      </c>
      <c r="F878" s="51" t="str">
        <f t="shared" si="42"/>
        <v>Khá</v>
      </c>
      <c r="G878" s="174">
        <v>83</v>
      </c>
      <c r="H878" s="51" t="str">
        <f t="shared" si="37"/>
        <v>Tốt</v>
      </c>
      <c r="I878" s="117">
        <f t="shared" si="38"/>
        <v>78.5</v>
      </c>
      <c r="J878" s="51" t="str">
        <f t="shared" si="39"/>
        <v>Khá</v>
      </c>
      <c r="K878" s="101" t="s">
        <v>96</v>
      </c>
      <c r="L878" s="218"/>
      <c r="M878" s="101" t="s">
        <v>82</v>
      </c>
    </row>
    <row r="879" spans="1:13" s="16" customFormat="1" ht="18" customHeight="1" x14ac:dyDescent="0.25">
      <c r="A879" s="130">
        <v>871</v>
      </c>
      <c r="B879" s="172">
        <v>27</v>
      </c>
      <c r="C879" s="173" t="s">
        <v>2713</v>
      </c>
      <c r="D879" s="174">
        <v>1805230219</v>
      </c>
      <c r="E879" s="174">
        <v>65</v>
      </c>
      <c r="F879" s="51" t="str">
        <f t="shared" si="42"/>
        <v>Khá</v>
      </c>
      <c r="G879" s="174">
        <v>60</v>
      </c>
      <c r="H879" s="51" t="str">
        <f t="shared" si="37"/>
        <v>Trung bình</v>
      </c>
      <c r="I879" s="117">
        <f t="shared" si="38"/>
        <v>62.5</v>
      </c>
      <c r="J879" s="51" t="str">
        <f t="shared" si="39"/>
        <v>Trung bình</v>
      </c>
      <c r="K879" s="101" t="s">
        <v>96</v>
      </c>
      <c r="L879" s="218"/>
      <c r="M879" s="101" t="s">
        <v>82</v>
      </c>
    </row>
    <row r="880" spans="1:13" s="16" customFormat="1" ht="18" customHeight="1" x14ac:dyDescent="0.25">
      <c r="A880" s="130">
        <v>872</v>
      </c>
      <c r="B880" s="172">
        <v>28</v>
      </c>
      <c r="C880" s="173" t="s">
        <v>2714</v>
      </c>
      <c r="D880" s="174">
        <v>1805230707</v>
      </c>
      <c r="E880" s="174">
        <v>61</v>
      </c>
      <c r="F880" s="51" t="str">
        <f t="shared" si="42"/>
        <v>Trung bình</v>
      </c>
      <c r="G880" s="174">
        <v>80</v>
      </c>
      <c r="H880" s="51" t="str">
        <f t="shared" si="37"/>
        <v>Tốt</v>
      </c>
      <c r="I880" s="117">
        <f t="shared" si="38"/>
        <v>70.5</v>
      </c>
      <c r="J880" s="51" t="str">
        <f t="shared" si="39"/>
        <v>Khá</v>
      </c>
      <c r="K880" s="101" t="s">
        <v>96</v>
      </c>
      <c r="L880" s="218"/>
      <c r="M880" s="101" t="s">
        <v>82</v>
      </c>
    </row>
    <row r="881" spans="1:13" s="16" customFormat="1" ht="18" customHeight="1" x14ac:dyDescent="0.25">
      <c r="A881" s="130">
        <v>873</v>
      </c>
      <c r="B881" s="172">
        <v>29</v>
      </c>
      <c r="C881" s="173" t="s">
        <v>2715</v>
      </c>
      <c r="D881" s="174">
        <v>1805230209</v>
      </c>
      <c r="E881" s="174">
        <v>85</v>
      </c>
      <c r="F881" s="51" t="str">
        <f t="shared" si="42"/>
        <v>Tốt</v>
      </c>
      <c r="G881" s="174">
        <v>80</v>
      </c>
      <c r="H881" s="51" t="str">
        <f t="shared" si="37"/>
        <v>Tốt</v>
      </c>
      <c r="I881" s="117">
        <f t="shared" si="38"/>
        <v>82.5</v>
      </c>
      <c r="J881" s="51" t="str">
        <f t="shared" si="39"/>
        <v>Tốt</v>
      </c>
      <c r="K881" s="101" t="s">
        <v>96</v>
      </c>
      <c r="L881" s="218"/>
      <c r="M881" s="101" t="s">
        <v>82</v>
      </c>
    </row>
    <row r="882" spans="1:13" s="16" customFormat="1" ht="18" customHeight="1" x14ac:dyDescent="0.25">
      <c r="A882" s="130">
        <v>874</v>
      </c>
      <c r="B882" s="172">
        <v>30</v>
      </c>
      <c r="C882" s="173" t="s">
        <v>2716</v>
      </c>
      <c r="D882" s="174">
        <v>1805230731</v>
      </c>
      <c r="E882" s="174">
        <v>80</v>
      </c>
      <c r="F882" s="51" t="str">
        <f t="shared" si="42"/>
        <v>Tốt</v>
      </c>
      <c r="G882" s="174">
        <v>87</v>
      </c>
      <c r="H882" s="51" t="str">
        <f t="shared" si="37"/>
        <v>Tốt</v>
      </c>
      <c r="I882" s="117">
        <f t="shared" si="38"/>
        <v>83.5</v>
      </c>
      <c r="J882" s="51" t="str">
        <f t="shared" si="39"/>
        <v>Tốt</v>
      </c>
      <c r="K882" s="101" t="s">
        <v>96</v>
      </c>
      <c r="L882" s="218"/>
      <c r="M882" s="101" t="s">
        <v>82</v>
      </c>
    </row>
    <row r="883" spans="1:13" s="16" customFormat="1" ht="18" customHeight="1" x14ac:dyDescent="0.25">
      <c r="A883" s="130">
        <v>875</v>
      </c>
      <c r="B883" s="172">
        <v>31</v>
      </c>
      <c r="C883" s="173" t="s">
        <v>2717</v>
      </c>
      <c r="D883" s="174">
        <v>1805230714</v>
      </c>
      <c r="E883" s="174">
        <v>85</v>
      </c>
      <c r="F883" s="51" t="str">
        <f t="shared" si="42"/>
        <v>Tốt</v>
      </c>
      <c r="G883" s="174">
        <v>81</v>
      </c>
      <c r="H883" s="51" t="str">
        <f t="shared" si="37"/>
        <v>Tốt</v>
      </c>
      <c r="I883" s="117">
        <f t="shared" si="38"/>
        <v>83</v>
      </c>
      <c r="J883" s="51" t="str">
        <f t="shared" si="39"/>
        <v>Tốt</v>
      </c>
      <c r="K883" s="101" t="s">
        <v>96</v>
      </c>
      <c r="L883" s="218"/>
      <c r="M883" s="101" t="s">
        <v>82</v>
      </c>
    </row>
    <row r="884" spans="1:13" s="16" customFormat="1" ht="18" customHeight="1" x14ac:dyDescent="0.25">
      <c r="A884" s="130">
        <v>876</v>
      </c>
      <c r="B884" s="172">
        <v>32</v>
      </c>
      <c r="C884" s="173" t="s">
        <v>2718</v>
      </c>
      <c r="D884" s="174">
        <v>1805230655</v>
      </c>
      <c r="E884" s="174">
        <v>74</v>
      </c>
      <c r="F884" s="51" t="str">
        <f t="shared" si="42"/>
        <v>Khá</v>
      </c>
      <c r="G884" s="174">
        <v>79</v>
      </c>
      <c r="H884" s="51" t="str">
        <f t="shared" si="37"/>
        <v>Khá</v>
      </c>
      <c r="I884" s="117">
        <f t="shared" si="38"/>
        <v>76.5</v>
      </c>
      <c r="J884" s="51" t="str">
        <f t="shared" si="39"/>
        <v>Khá</v>
      </c>
      <c r="K884" s="101" t="s">
        <v>96</v>
      </c>
      <c r="L884" s="218"/>
      <c r="M884" s="101" t="s">
        <v>82</v>
      </c>
    </row>
    <row r="885" spans="1:13" s="16" customFormat="1" ht="18" customHeight="1" x14ac:dyDescent="0.25">
      <c r="A885" s="130">
        <v>877</v>
      </c>
      <c r="B885" s="172">
        <v>33</v>
      </c>
      <c r="C885" s="173" t="s">
        <v>1804</v>
      </c>
      <c r="D885" s="174">
        <v>1805230712</v>
      </c>
      <c r="E885" s="174">
        <v>73</v>
      </c>
      <c r="F885" s="51" t="str">
        <f t="shared" si="42"/>
        <v>Khá</v>
      </c>
      <c r="G885" s="174">
        <v>78</v>
      </c>
      <c r="H885" s="51" t="str">
        <f t="shared" si="37"/>
        <v>Khá</v>
      </c>
      <c r="I885" s="117">
        <f t="shared" si="38"/>
        <v>75.5</v>
      </c>
      <c r="J885" s="51" t="str">
        <f t="shared" si="39"/>
        <v>Khá</v>
      </c>
      <c r="K885" s="101" t="s">
        <v>96</v>
      </c>
      <c r="L885" s="218"/>
      <c r="M885" s="101" t="s">
        <v>82</v>
      </c>
    </row>
    <row r="886" spans="1:13" s="16" customFormat="1" ht="18" customHeight="1" x14ac:dyDescent="0.25">
      <c r="A886" s="130">
        <v>878</v>
      </c>
      <c r="B886" s="172">
        <v>34</v>
      </c>
      <c r="C886" s="173" t="s">
        <v>2719</v>
      </c>
      <c r="D886" s="174">
        <v>1805230640</v>
      </c>
      <c r="E886" s="174">
        <v>63</v>
      </c>
      <c r="F886" s="51" t="str">
        <f t="shared" si="42"/>
        <v>Trung bình</v>
      </c>
      <c r="G886" s="174">
        <v>60</v>
      </c>
      <c r="H886" s="51" t="str">
        <f t="shared" si="37"/>
        <v>Trung bình</v>
      </c>
      <c r="I886" s="117">
        <f t="shared" si="38"/>
        <v>61.5</v>
      </c>
      <c r="J886" s="51" t="str">
        <f t="shared" si="39"/>
        <v>Trung bình</v>
      </c>
      <c r="K886" s="101" t="s">
        <v>96</v>
      </c>
      <c r="L886" s="218"/>
      <c r="M886" s="101" t="s">
        <v>82</v>
      </c>
    </row>
    <row r="887" spans="1:13" s="16" customFormat="1" ht="18" customHeight="1" x14ac:dyDescent="0.25">
      <c r="A887" s="130">
        <v>879</v>
      </c>
      <c r="B887" s="172">
        <v>35</v>
      </c>
      <c r="C887" s="173" t="s">
        <v>2720</v>
      </c>
      <c r="D887" s="174">
        <v>1805230654</v>
      </c>
      <c r="E887" s="174">
        <v>84</v>
      </c>
      <c r="F887" s="51" t="str">
        <f t="shared" si="42"/>
        <v>Tốt</v>
      </c>
      <c r="G887" s="174">
        <v>82</v>
      </c>
      <c r="H887" s="51" t="str">
        <f t="shared" si="37"/>
        <v>Tốt</v>
      </c>
      <c r="I887" s="117">
        <f t="shared" si="38"/>
        <v>83</v>
      </c>
      <c r="J887" s="51" t="str">
        <f t="shared" si="39"/>
        <v>Tốt</v>
      </c>
      <c r="K887" s="101" t="s">
        <v>96</v>
      </c>
      <c r="L887" s="218"/>
      <c r="M887" s="101" t="s">
        <v>82</v>
      </c>
    </row>
    <row r="888" spans="1:13" s="16" customFormat="1" ht="18" customHeight="1" x14ac:dyDescent="0.25">
      <c r="A888" s="130">
        <v>880</v>
      </c>
      <c r="B888" s="172">
        <v>36</v>
      </c>
      <c r="C888" s="173" t="s">
        <v>2721</v>
      </c>
      <c r="D888" s="174">
        <v>1805230726</v>
      </c>
      <c r="E888" s="174">
        <v>86</v>
      </c>
      <c r="F888" s="51" t="str">
        <f t="shared" si="42"/>
        <v>Tốt</v>
      </c>
      <c r="G888" s="174">
        <v>82</v>
      </c>
      <c r="H888" s="51" t="str">
        <f t="shared" si="37"/>
        <v>Tốt</v>
      </c>
      <c r="I888" s="117">
        <f t="shared" si="38"/>
        <v>84</v>
      </c>
      <c r="J888" s="51" t="str">
        <f t="shared" si="39"/>
        <v>Tốt</v>
      </c>
      <c r="K888" s="101" t="s">
        <v>96</v>
      </c>
      <c r="L888" s="218"/>
      <c r="M888" s="101" t="s">
        <v>82</v>
      </c>
    </row>
    <row r="889" spans="1:13" s="16" customFormat="1" ht="18" customHeight="1" x14ac:dyDescent="0.25">
      <c r="A889" s="130">
        <v>881</v>
      </c>
      <c r="B889" s="172">
        <v>37</v>
      </c>
      <c r="C889" s="173" t="s">
        <v>2722</v>
      </c>
      <c r="D889" s="174">
        <v>1805230788</v>
      </c>
      <c r="E889" s="174">
        <v>76</v>
      </c>
      <c r="F889" s="51" t="str">
        <f t="shared" si="42"/>
        <v>Khá</v>
      </c>
      <c r="G889" s="174">
        <v>79</v>
      </c>
      <c r="H889" s="51" t="str">
        <f t="shared" si="37"/>
        <v>Khá</v>
      </c>
      <c r="I889" s="117">
        <f t="shared" si="38"/>
        <v>77.5</v>
      </c>
      <c r="J889" s="51" t="str">
        <f t="shared" si="39"/>
        <v>Khá</v>
      </c>
      <c r="K889" s="101" t="s">
        <v>96</v>
      </c>
      <c r="L889" s="218"/>
      <c r="M889" s="101" t="s">
        <v>82</v>
      </c>
    </row>
    <row r="890" spans="1:13" s="16" customFormat="1" ht="18" customHeight="1" x14ac:dyDescent="0.25">
      <c r="A890" s="130">
        <v>882</v>
      </c>
      <c r="B890" s="172">
        <v>1</v>
      </c>
      <c r="C890" s="173" t="s">
        <v>2723</v>
      </c>
      <c r="D890" s="174">
        <v>1805230881</v>
      </c>
      <c r="E890" s="174">
        <v>73</v>
      </c>
      <c r="F890" s="51" t="str">
        <f t="shared" si="42"/>
        <v>Khá</v>
      </c>
      <c r="G890" s="174">
        <v>86</v>
      </c>
      <c r="H890" s="51" t="str">
        <f t="shared" ref="H890:H942" si="43">IF(G890&gt;=90,"Xuất sắc",IF(AND(G890&lt;90,G890&gt;=80),"Tốt",IF(AND(G890&lt;80,G890&gt;=65),"Khá",IF(AND(G890&lt;65,G890&gt;=50),"Trung bình",IF(AND(G890&lt;50,G890&gt;=35),"Yếu",IF(AND(G890&lt;35,G890&gt;=1),"Kém",IF(AND(G890&lt;1),"Không xếp loại")))))))</f>
        <v>Tốt</v>
      </c>
      <c r="I890" s="117">
        <v>80</v>
      </c>
      <c r="J890" s="51" t="str">
        <f t="shared" ref="J890:J942" si="44">IF(I890&gt;=90,"Xuất sắc",IF(AND(I890&lt;90,I890&gt;=80),"Tốt",IF(AND(I890&lt;80,I890&gt;=65),"Khá",IF(AND(I890&lt;65,I890&gt;=50),"Trung bình",IF(AND(I890&lt;50,I890&gt;=35),"Yếu",IF(AND(I890&lt;35,I890&gt;=1),"Kém",IF(AND(I890&lt;1),"Không xếp loại")))))))</f>
        <v>Tốt</v>
      </c>
      <c r="K890" s="101" t="s">
        <v>180</v>
      </c>
      <c r="L890" s="218"/>
      <c r="M890" s="101" t="s">
        <v>173</v>
      </c>
    </row>
    <row r="891" spans="1:13" s="16" customFormat="1" ht="18" customHeight="1" x14ac:dyDescent="0.25">
      <c r="A891" s="130">
        <v>883</v>
      </c>
      <c r="B891" s="172">
        <v>2</v>
      </c>
      <c r="C891" s="173" t="s">
        <v>2724</v>
      </c>
      <c r="D891" s="174">
        <v>1805230254</v>
      </c>
      <c r="E891" s="174">
        <v>74</v>
      </c>
      <c r="F891" s="51" t="str">
        <f t="shared" si="42"/>
        <v>Khá</v>
      </c>
      <c r="G891" s="174">
        <v>88</v>
      </c>
      <c r="H891" s="51" t="str">
        <f t="shared" si="43"/>
        <v>Tốt</v>
      </c>
      <c r="I891" s="117">
        <f t="shared" si="38"/>
        <v>81</v>
      </c>
      <c r="J891" s="51" t="str">
        <f t="shared" si="44"/>
        <v>Tốt</v>
      </c>
      <c r="K891" s="101" t="s">
        <v>180</v>
      </c>
      <c r="L891" s="218"/>
      <c r="M891" s="101" t="s">
        <v>173</v>
      </c>
    </row>
    <row r="892" spans="1:13" s="16" customFormat="1" ht="18" customHeight="1" x14ac:dyDescent="0.25">
      <c r="A892" s="130">
        <v>884</v>
      </c>
      <c r="B892" s="172">
        <v>3</v>
      </c>
      <c r="C892" s="173" t="s">
        <v>2725</v>
      </c>
      <c r="D892" s="174">
        <v>1805230994</v>
      </c>
      <c r="E892" s="174">
        <v>82</v>
      </c>
      <c r="F892" s="51" t="str">
        <f t="shared" si="42"/>
        <v>Tốt</v>
      </c>
      <c r="G892" s="174">
        <v>85</v>
      </c>
      <c r="H892" s="51" t="str">
        <f t="shared" si="43"/>
        <v>Tốt</v>
      </c>
      <c r="I892" s="117">
        <f t="shared" ref="I892:I944" si="45">(E892+G892)/2</f>
        <v>83.5</v>
      </c>
      <c r="J892" s="51" t="str">
        <f t="shared" si="44"/>
        <v>Tốt</v>
      </c>
      <c r="K892" s="101" t="s">
        <v>180</v>
      </c>
      <c r="L892" s="218"/>
      <c r="M892" s="101" t="s">
        <v>173</v>
      </c>
    </row>
    <row r="893" spans="1:13" s="16" customFormat="1" ht="18" customHeight="1" x14ac:dyDescent="0.25">
      <c r="A893" s="130">
        <v>885</v>
      </c>
      <c r="B893" s="172">
        <v>4</v>
      </c>
      <c r="C893" s="173" t="s">
        <v>2726</v>
      </c>
      <c r="D893" s="174">
        <v>1805231131</v>
      </c>
      <c r="E893" s="174"/>
      <c r="F893" s="51" t="str">
        <f t="shared" si="42"/>
        <v>Không xếp loại</v>
      </c>
      <c r="G893" s="174">
        <v>81</v>
      </c>
      <c r="H893" s="51" t="str">
        <f t="shared" si="43"/>
        <v>Tốt</v>
      </c>
      <c r="I893" s="117">
        <v>81</v>
      </c>
      <c r="J893" s="51" t="str">
        <f t="shared" si="44"/>
        <v>Tốt</v>
      </c>
      <c r="K893" s="101" t="s">
        <v>180</v>
      </c>
      <c r="L893" s="218" t="s">
        <v>247</v>
      </c>
      <c r="M893" s="101" t="s">
        <v>173</v>
      </c>
    </row>
    <row r="894" spans="1:13" s="16" customFormat="1" ht="18" customHeight="1" x14ac:dyDescent="0.25">
      <c r="A894" s="130">
        <v>886</v>
      </c>
      <c r="B894" s="172">
        <v>5</v>
      </c>
      <c r="C894" s="173" t="s">
        <v>2727</v>
      </c>
      <c r="D894" s="174">
        <v>1805230197</v>
      </c>
      <c r="E894" s="174">
        <v>81</v>
      </c>
      <c r="F894" s="51" t="str">
        <f t="shared" si="42"/>
        <v>Tốt</v>
      </c>
      <c r="G894" s="174">
        <v>85</v>
      </c>
      <c r="H894" s="51" t="str">
        <f t="shared" si="43"/>
        <v>Tốt</v>
      </c>
      <c r="I894" s="117">
        <f t="shared" si="45"/>
        <v>83</v>
      </c>
      <c r="J894" s="51" t="str">
        <f t="shared" si="44"/>
        <v>Tốt</v>
      </c>
      <c r="K894" s="101" t="s">
        <v>180</v>
      </c>
      <c r="L894" s="218"/>
      <c r="M894" s="101" t="s">
        <v>173</v>
      </c>
    </row>
    <row r="895" spans="1:13" s="16" customFormat="1" ht="18" customHeight="1" x14ac:dyDescent="0.25">
      <c r="A895" s="130">
        <v>887</v>
      </c>
      <c r="B895" s="172">
        <v>6</v>
      </c>
      <c r="C895" s="173" t="s">
        <v>2728</v>
      </c>
      <c r="D895" s="174">
        <v>1805230628</v>
      </c>
      <c r="E895" s="174">
        <v>82</v>
      </c>
      <c r="F895" s="51" t="str">
        <f t="shared" si="42"/>
        <v>Tốt</v>
      </c>
      <c r="G895" s="174">
        <v>80</v>
      </c>
      <c r="H895" s="51" t="str">
        <f t="shared" si="43"/>
        <v>Tốt</v>
      </c>
      <c r="I895" s="117">
        <f t="shared" si="45"/>
        <v>81</v>
      </c>
      <c r="J895" s="51" t="str">
        <f t="shared" si="44"/>
        <v>Tốt</v>
      </c>
      <c r="K895" s="101" t="s">
        <v>180</v>
      </c>
      <c r="L895" s="218"/>
      <c r="M895" s="101" t="s">
        <v>173</v>
      </c>
    </row>
    <row r="896" spans="1:13" s="16" customFormat="1" ht="18" customHeight="1" x14ac:dyDescent="0.25">
      <c r="A896" s="130">
        <v>888</v>
      </c>
      <c r="B896" s="172">
        <v>7</v>
      </c>
      <c r="C896" s="173" t="s">
        <v>2729</v>
      </c>
      <c r="D896" s="174">
        <v>1805230627</v>
      </c>
      <c r="E896" s="174">
        <v>84</v>
      </c>
      <c r="F896" s="51" t="str">
        <f t="shared" si="42"/>
        <v>Tốt</v>
      </c>
      <c r="G896" s="174">
        <v>79</v>
      </c>
      <c r="H896" s="51" t="str">
        <f t="shared" si="43"/>
        <v>Khá</v>
      </c>
      <c r="I896" s="117">
        <f t="shared" si="45"/>
        <v>81.5</v>
      </c>
      <c r="J896" s="51" t="str">
        <f t="shared" si="44"/>
        <v>Tốt</v>
      </c>
      <c r="K896" s="101" t="s">
        <v>180</v>
      </c>
      <c r="L896" s="218"/>
      <c r="M896" s="101" t="s">
        <v>173</v>
      </c>
    </row>
    <row r="897" spans="1:13" s="16" customFormat="1" ht="18" customHeight="1" x14ac:dyDescent="0.25">
      <c r="A897" s="130">
        <v>889</v>
      </c>
      <c r="B897" s="172">
        <v>8</v>
      </c>
      <c r="C897" s="173" t="s">
        <v>2730</v>
      </c>
      <c r="D897" s="174">
        <v>1805230113</v>
      </c>
      <c r="E897" s="174">
        <v>90</v>
      </c>
      <c r="F897" s="51" t="str">
        <f t="shared" si="42"/>
        <v>Xuất sắc</v>
      </c>
      <c r="G897" s="174">
        <v>90</v>
      </c>
      <c r="H897" s="51" t="str">
        <f t="shared" si="43"/>
        <v>Xuất sắc</v>
      </c>
      <c r="I897" s="117">
        <f t="shared" si="45"/>
        <v>90</v>
      </c>
      <c r="J897" s="51" t="str">
        <f t="shared" si="44"/>
        <v>Xuất sắc</v>
      </c>
      <c r="K897" s="101" t="s">
        <v>180</v>
      </c>
      <c r="L897" s="218"/>
      <c r="M897" s="101" t="s">
        <v>173</v>
      </c>
    </row>
    <row r="898" spans="1:13" s="16" customFormat="1" ht="18" customHeight="1" x14ac:dyDescent="0.25">
      <c r="A898" s="130">
        <v>890</v>
      </c>
      <c r="B898" s="172">
        <v>9</v>
      </c>
      <c r="C898" s="173" t="s">
        <v>2731</v>
      </c>
      <c r="D898" s="174">
        <v>1805230866</v>
      </c>
      <c r="E898" s="174">
        <v>82</v>
      </c>
      <c r="F898" s="51" t="str">
        <f t="shared" si="42"/>
        <v>Tốt</v>
      </c>
      <c r="G898" s="174">
        <v>88</v>
      </c>
      <c r="H898" s="51" t="str">
        <f t="shared" si="43"/>
        <v>Tốt</v>
      </c>
      <c r="I898" s="117">
        <f t="shared" si="45"/>
        <v>85</v>
      </c>
      <c r="J898" s="51" t="str">
        <f t="shared" si="44"/>
        <v>Tốt</v>
      </c>
      <c r="K898" s="101" t="s">
        <v>180</v>
      </c>
      <c r="L898" s="218"/>
      <c r="M898" s="101" t="s">
        <v>173</v>
      </c>
    </row>
    <row r="899" spans="1:13" s="16" customFormat="1" ht="18" customHeight="1" x14ac:dyDescent="0.25">
      <c r="A899" s="130">
        <v>891</v>
      </c>
      <c r="B899" s="172">
        <v>10</v>
      </c>
      <c r="C899" s="173" t="s">
        <v>2732</v>
      </c>
      <c r="D899" s="174">
        <v>1805230767</v>
      </c>
      <c r="E899" s="174">
        <v>83</v>
      </c>
      <c r="F899" s="51" t="str">
        <f t="shared" si="42"/>
        <v>Tốt</v>
      </c>
      <c r="G899" s="174">
        <v>84</v>
      </c>
      <c r="H899" s="51" t="str">
        <f t="shared" si="43"/>
        <v>Tốt</v>
      </c>
      <c r="I899" s="117">
        <f t="shared" si="45"/>
        <v>83.5</v>
      </c>
      <c r="J899" s="51" t="str">
        <f t="shared" si="44"/>
        <v>Tốt</v>
      </c>
      <c r="K899" s="101" t="s">
        <v>180</v>
      </c>
      <c r="L899" s="218"/>
      <c r="M899" s="101" t="s">
        <v>173</v>
      </c>
    </row>
    <row r="900" spans="1:13" s="16" customFormat="1" ht="18" customHeight="1" x14ac:dyDescent="0.25">
      <c r="A900" s="130">
        <v>892</v>
      </c>
      <c r="B900" s="172">
        <v>11</v>
      </c>
      <c r="C900" s="173" t="s">
        <v>2733</v>
      </c>
      <c r="D900" s="174">
        <v>1805230861</v>
      </c>
      <c r="E900" s="174">
        <v>75</v>
      </c>
      <c r="F900" s="51" t="str">
        <f t="shared" si="42"/>
        <v>Khá</v>
      </c>
      <c r="G900" s="174">
        <v>83</v>
      </c>
      <c r="H900" s="51" t="str">
        <f t="shared" si="43"/>
        <v>Tốt</v>
      </c>
      <c r="I900" s="117">
        <f t="shared" si="45"/>
        <v>79</v>
      </c>
      <c r="J900" s="51" t="str">
        <f t="shared" si="44"/>
        <v>Khá</v>
      </c>
      <c r="K900" s="101" t="s">
        <v>180</v>
      </c>
      <c r="L900" s="218"/>
      <c r="M900" s="101" t="s">
        <v>173</v>
      </c>
    </row>
    <row r="901" spans="1:13" s="16" customFormat="1" ht="18" customHeight="1" x14ac:dyDescent="0.25">
      <c r="A901" s="130">
        <v>893</v>
      </c>
      <c r="B901" s="172">
        <v>12</v>
      </c>
      <c r="C901" s="173" t="s">
        <v>2734</v>
      </c>
      <c r="D901" s="174">
        <v>1805231026</v>
      </c>
      <c r="E901" s="174">
        <v>75</v>
      </c>
      <c r="F901" s="51" t="str">
        <f t="shared" si="42"/>
        <v>Khá</v>
      </c>
      <c r="G901" s="174">
        <v>81</v>
      </c>
      <c r="H901" s="51" t="str">
        <f t="shared" si="43"/>
        <v>Tốt</v>
      </c>
      <c r="I901" s="117">
        <f t="shared" si="45"/>
        <v>78</v>
      </c>
      <c r="J901" s="51" t="str">
        <f t="shared" si="44"/>
        <v>Khá</v>
      </c>
      <c r="K901" s="101" t="s">
        <v>180</v>
      </c>
      <c r="L901" s="218"/>
      <c r="M901" s="101" t="s">
        <v>173</v>
      </c>
    </row>
    <row r="902" spans="1:13" s="16" customFormat="1" ht="18" customHeight="1" x14ac:dyDescent="0.25">
      <c r="A902" s="130">
        <v>894</v>
      </c>
      <c r="B902" s="172">
        <v>13</v>
      </c>
      <c r="C902" s="173" t="s">
        <v>2735</v>
      </c>
      <c r="D902" s="174">
        <v>1805230800</v>
      </c>
      <c r="E902" s="174">
        <v>95</v>
      </c>
      <c r="F902" s="51" t="str">
        <f t="shared" si="42"/>
        <v>Xuất sắc</v>
      </c>
      <c r="G902" s="174">
        <v>96</v>
      </c>
      <c r="H902" s="51" t="str">
        <f t="shared" si="43"/>
        <v>Xuất sắc</v>
      </c>
      <c r="I902" s="117">
        <f t="shared" si="45"/>
        <v>95.5</v>
      </c>
      <c r="J902" s="51" t="str">
        <f t="shared" si="44"/>
        <v>Xuất sắc</v>
      </c>
      <c r="K902" s="101" t="s">
        <v>180</v>
      </c>
      <c r="L902" s="218"/>
      <c r="M902" s="101" t="s">
        <v>173</v>
      </c>
    </row>
    <row r="903" spans="1:13" s="16" customFormat="1" ht="18" customHeight="1" x14ac:dyDescent="0.25">
      <c r="A903" s="130">
        <v>895</v>
      </c>
      <c r="B903" s="172">
        <v>14</v>
      </c>
      <c r="C903" s="173" t="s">
        <v>2736</v>
      </c>
      <c r="D903" s="174">
        <v>1805230908</v>
      </c>
      <c r="E903" s="174">
        <v>98</v>
      </c>
      <c r="F903" s="51" t="str">
        <f t="shared" si="42"/>
        <v>Xuất sắc</v>
      </c>
      <c r="G903" s="174">
        <v>96</v>
      </c>
      <c r="H903" s="51" t="str">
        <f t="shared" si="43"/>
        <v>Xuất sắc</v>
      </c>
      <c r="I903" s="117">
        <f t="shared" si="45"/>
        <v>97</v>
      </c>
      <c r="J903" s="51" t="str">
        <f t="shared" si="44"/>
        <v>Xuất sắc</v>
      </c>
      <c r="K903" s="101" t="s">
        <v>180</v>
      </c>
      <c r="L903" s="218"/>
      <c r="M903" s="101" t="s">
        <v>173</v>
      </c>
    </row>
    <row r="904" spans="1:13" s="16" customFormat="1" ht="18" customHeight="1" x14ac:dyDescent="0.25">
      <c r="A904" s="130">
        <v>896</v>
      </c>
      <c r="B904" s="172">
        <v>15</v>
      </c>
      <c r="C904" s="173" t="s">
        <v>2737</v>
      </c>
      <c r="D904" s="174">
        <v>1805230771</v>
      </c>
      <c r="E904" s="174">
        <v>67</v>
      </c>
      <c r="F904" s="51" t="str">
        <f t="shared" si="42"/>
        <v>Khá</v>
      </c>
      <c r="G904" s="174">
        <v>69</v>
      </c>
      <c r="H904" s="51" t="str">
        <f t="shared" si="43"/>
        <v>Khá</v>
      </c>
      <c r="I904" s="117">
        <f t="shared" si="45"/>
        <v>68</v>
      </c>
      <c r="J904" s="51" t="str">
        <f t="shared" si="44"/>
        <v>Khá</v>
      </c>
      <c r="K904" s="101" t="s">
        <v>180</v>
      </c>
      <c r="L904" s="218"/>
      <c r="M904" s="101" t="s">
        <v>173</v>
      </c>
    </row>
    <row r="905" spans="1:13" s="16" customFormat="1" ht="18" customHeight="1" x14ac:dyDescent="0.25">
      <c r="A905" s="130">
        <v>897</v>
      </c>
      <c r="B905" s="172">
        <v>16</v>
      </c>
      <c r="C905" s="173" t="s">
        <v>2738</v>
      </c>
      <c r="D905" s="174">
        <v>1805230894</v>
      </c>
      <c r="E905" s="174">
        <v>74</v>
      </c>
      <c r="F905" s="51" t="str">
        <f t="shared" ref="F905:F968" si="46">IF(E905&gt;=90,"Xuất sắc",IF(AND(E905&lt;90,E905&gt;=80),"Tốt",IF(AND(E905&lt;80,E905&gt;=65),"Khá",IF(AND(E905&lt;65,E905&gt;=50),"Trung bình",IF(AND(E905&lt;50,E905&gt;=35),"Yếu",IF(AND(E905&lt;35,E905&gt;=1),"Kém",IF(AND(E905&lt;1),"Không xếp loại")))))))</f>
        <v>Khá</v>
      </c>
      <c r="G905" s="174">
        <v>81</v>
      </c>
      <c r="H905" s="51" t="str">
        <f t="shared" si="43"/>
        <v>Tốt</v>
      </c>
      <c r="I905" s="117">
        <f t="shared" si="45"/>
        <v>77.5</v>
      </c>
      <c r="J905" s="51" t="str">
        <f t="shared" si="44"/>
        <v>Khá</v>
      </c>
      <c r="K905" s="101" t="s">
        <v>180</v>
      </c>
      <c r="L905" s="218"/>
      <c r="M905" s="101" t="s">
        <v>173</v>
      </c>
    </row>
    <row r="906" spans="1:13" s="16" customFormat="1" ht="18" customHeight="1" x14ac:dyDescent="0.25">
      <c r="A906" s="130">
        <v>898</v>
      </c>
      <c r="B906" s="172">
        <v>17</v>
      </c>
      <c r="C906" s="173" t="s">
        <v>2739</v>
      </c>
      <c r="D906" s="174">
        <v>1805230262</v>
      </c>
      <c r="E906" s="174">
        <v>95</v>
      </c>
      <c r="F906" s="51" t="str">
        <f t="shared" si="46"/>
        <v>Xuất sắc</v>
      </c>
      <c r="G906" s="174">
        <v>96</v>
      </c>
      <c r="H906" s="51" t="str">
        <f t="shared" si="43"/>
        <v>Xuất sắc</v>
      </c>
      <c r="I906" s="117">
        <f t="shared" si="45"/>
        <v>95.5</v>
      </c>
      <c r="J906" s="51" t="str">
        <f t="shared" si="44"/>
        <v>Xuất sắc</v>
      </c>
      <c r="K906" s="101" t="s">
        <v>180</v>
      </c>
      <c r="L906" s="218"/>
      <c r="M906" s="101" t="s">
        <v>173</v>
      </c>
    </row>
    <row r="907" spans="1:13" s="16" customFormat="1" ht="18" customHeight="1" x14ac:dyDescent="0.25">
      <c r="A907" s="130">
        <v>899</v>
      </c>
      <c r="B907" s="172">
        <v>18</v>
      </c>
      <c r="C907" s="173" t="s">
        <v>2740</v>
      </c>
      <c r="D907" s="174">
        <v>1805230759</v>
      </c>
      <c r="E907" s="174">
        <v>76</v>
      </c>
      <c r="F907" s="51" t="str">
        <f t="shared" si="46"/>
        <v>Khá</v>
      </c>
      <c r="G907" s="174">
        <v>65</v>
      </c>
      <c r="H907" s="51" t="str">
        <f t="shared" si="43"/>
        <v>Khá</v>
      </c>
      <c r="I907" s="117">
        <f t="shared" si="45"/>
        <v>70.5</v>
      </c>
      <c r="J907" s="51" t="str">
        <f t="shared" si="44"/>
        <v>Khá</v>
      </c>
      <c r="K907" s="101" t="s">
        <v>180</v>
      </c>
      <c r="L907" s="218"/>
      <c r="M907" s="101" t="s">
        <v>173</v>
      </c>
    </row>
    <row r="908" spans="1:13" s="16" customFormat="1" ht="18" customHeight="1" x14ac:dyDescent="0.25">
      <c r="A908" s="130">
        <v>900</v>
      </c>
      <c r="B908" s="172">
        <v>19</v>
      </c>
      <c r="C908" s="173" t="s">
        <v>2741</v>
      </c>
      <c r="D908" s="174">
        <v>1805230820</v>
      </c>
      <c r="E908" s="174">
        <v>77</v>
      </c>
      <c r="F908" s="51" t="str">
        <f t="shared" si="46"/>
        <v>Khá</v>
      </c>
      <c r="G908" s="174">
        <v>79</v>
      </c>
      <c r="H908" s="51" t="str">
        <f t="shared" si="43"/>
        <v>Khá</v>
      </c>
      <c r="I908" s="117">
        <f t="shared" si="45"/>
        <v>78</v>
      </c>
      <c r="J908" s="51" t="str">
        <f t="shared" si="44"/>
        <v>Khá</v>
      </c>
      <c r="K908" s="101" t="s">
        <v>180</v>
      </c>
      <c r="L908" s="218"/>
      <c r="M908" s="101" t="s">
        <v>173</v>
      </c>
    </row>
    <row r="909" spans="1:13" s="16" customFormat="1" ht="18" customHeight="1" x14ac:dyDescent="0.25">
      <c r="A909" s="130">
        <v>901</v>
      </c>
      <c r="B909" s="172">
        <v>20</v>
      </c>
      <c r="C909" s="173" t="s">
        <v>2742</v>
      </c>
      <c r="D909" s="174">
        <v>1805230790</v>
      </c>
      <c r="E909" s="174">
        <v>60</v>
      </c>
      <c r="F909" s="51" t="str">
        <f t="shared" si="46"/>
        <v>Trung bình</v>
      </c>
      <c r="G909" s="174">
        <v>71</v>
      </c>
      <c r="H909" s="51" t="str">
        <f t="shared" si="43"/>
        <v>Khá</v>
      </c>
      <c r="I909" s="117">
        <f t="shared" si="45"/>
        <v>65.5</v>
      </c>
      <c r="J909" s="51" t="str">
        <f t="shared" si="44"/>
        <v>Khá</v>
      </c>
      <c r="K909" s="101" t="s">
        <v>180</v>
      </c>
      <c r="L909" s="218"/>
      <c r="M909" s="101" t="s">
        <v>173</v>
      </c>
    </row>
    <row r="910" spans="1:13" s="16" customFormat="1" ht="18" customHeight="1" x14ac:dyDescent="0.25">
      <c r="A910" s="130">
        <v>902</v>
      </c>
      <c r="B910" s="172">
        <v>21</v>
      </c>
      <c r="C910" s="173" t="s">
        <v>2743</v>
      </c>
      <c r="D910" s="174">
        <v>1805231132</v>
      </c>
      <c r="E910" s="174"/>
      <c r="F910" s="51" t="str">
        <f t="shared" si="46"/>
        <v>Không xếp loại</v>
      </c>
      <c r="G910" s="174">
        <v>85</v>
      </c>
      <c r="H910" s="51" t="str">
        <f t="shared" si="43"/>
        <v>Tốt</v>
      </c>
      <c r="I910" s="117">
        <v>85</v>
      </c>
      <c r="J910" s="51" t="str">
        <f t="shared" si="44"/>
        <v>Tốt</v>
      </c>
      <c r="K910" s="101" t="s">
        <v>180</v>
      </c>
      <c r="L910" s="218" t="s">
        <v>247</v>
      </c>
      <c r="M910" s="101" t="s">
        <v>173</v>
      </c>
    </row>
    <row r="911" spans="1:13" s="16" customFormat="1" ht="18" customHeight="1" x14ac:dyDescent="0.25">
      <c r="A911" s="130">
        <v>903</v>
      </c>
      <c r="B911" s="172">
        <v>22</v>
      </c>
      <c r="C911" s="173" t="s">
        <v>2744</v>
      </c>
      <c r="D911" s="174">
        <v>1805230757</v>
      </c>
      <c r="E911" s="174">
        <v>90</v>
      </c>
      <c r="F911" s="51" t="str">
        <f t="shared" si="46"/>
        <v>Xuất sắc</v>
      </c>
      <c r="G911" s="174">
        <v>90</v>
      </c>
      <c r="H911" s="51" t="str">
        <f t="shared" si="43"/>
        <v>Xuất sắc</v>
      </c>
      <c r="I911" s="117">
        <f t="shared" si="45"/>
        <v>90</v>
      </c>
      <c r="J911" s="51" t="str">
        <f t="shared" si="44"/>
        <v>Xuất sắc</v>
      </c>
      <c r="K911" s="101" t="s">
        <v>180</v>
      </c>
      <c r="L911" s="218"/>
      <c r="M911" s="101" t="s">
        <v>173</v>
      </c>
    </row>
    <row r="912" spans="1:13" s="16" customFormat="1" ht="18" customHeight="1" x14ac:dyDescent="0.25">
      <c r="A912" s="130">
        <v>904</v>
      </c>
      <c r="B912" s="172">
        <v>23</v>
      </c>
      <c r="C912" s="173" t="s">
        <v>2745</v>
      </c>
      <c r="D912" s="174">
        <v>1805230630</v>
      </c>
      <c r="E912" s="174">
        <v>90</v>
      </c>
      <c r="F912" s="51" t="str">
        <f t="shared" si="46"/>
        <v>Xuất sắc</v>
      </c>
      <c r="G912" s="174">
        <v>90</v>
      </c>
      <c r="H912" s="51" t="str">
        <f t="shared" si="43"/>
        <v>Xuất sắc</v>
      </c>
      <c r="I912" s="117">
        <f t="shared" si="45"/>
        <v>90</v>
      </c>
      <c r="J912" s="51" t="str">
        <f t="shared" si="44"/>
        <v>Xuất sắc</v>
      </c>
      <c r="K912" s="101" t="s">
        <v>180</v>
      </c>
      <c r="L912" s="218"/>
      <c r="M912" s="101" t="s">
        <v>173</v>
      </c>
    </row>
    <row r="913" spans="1:13" s="16" customFormat="1" ht="18" customHeight="1" x14ac:dyDescent="0.25">
      <c r="A913" s="130">
        <v>905</v>
      </c>
      <c r="B913" s="172">
        <v>24</v>
      </c>
      <c r="C913" s="173" t="s">
        <v>2746</v>
      </c>
      <c r="D913" s="174">
        <v>1805230860</v>
      </c>
      <c r="E913" s="174">
        <v>82</v>
      </c>
      <c r="F913" s="51" t="str">
        <f t="shared" si="46"/>
        <v>Tốt</v>
      </c>
      <c r="G913" s="174">
        <v>89</v>
      </c>
      <c r="H913" s="51" t="str">
        <f t="shared" si="43"/>
        <v>Tốt</v>
      </c>
      <c r="I913" s="117">
        <f t="shared" si="45"/>
        <v>85.5</v>
      </c>
      <c r="J913" s="51" t="str">
        <f t="shared" si="44"/>
        <v>Tốt</v>
      </c>
      <c r="K913" s="101" t="s">
        <v>180</v>
      </c>
      <c r="L913" s="218"/>
      <c r="M913" s="101" t="s">
        <v>173</v>
      </c>
    </row>
    <row r="914" spans="1:13" s="16" customFormat="1" ht="18" customHeight="1" x14ac:dyDescent="0.25">
      <c r="A914" s="130">
        <v>906</v>
      </c>
      <c r="B914" s="172">
        <v>25</v>
      </c>
      <c r="C914" s="173" t="s">
        <v>2747</v>
      </c>
      <c r="D914" s="174">
        <v>1805230157</v>
      </c>
      <c r="E914" s="174">
        <v>86</v>
      </c>
      <c r="F914" s="51" t="str">
        <f t="shared" si="46"/>
        <v>Tốt</v>
      </c>
      <c r="G914" s="174">
        <v>85</v>
      </c>
      <c r="H914" s="51" t="str">
        <f t="shared" si="43"/>
        <v>Tốt</v>
      </c>
      <c r="I914" s="117">
        <f t="shared" si="45"/>
        <v>85.5</v>
      </c>
      <c r="J914" s="51" t="str">
        <f t="shared" si="44"/>
        <v>Tốt</v>
      </c>
      <c r="K914" s="101" t="s">
        <v>180</v>
      </c>
      <c r="L914" s="218"/>
      <c r="M914" s="101" t="s">
        <v>173</v>
      </c>
    </row>
    <row r="915" spans="1:13" s="16" customFormat="1" ht="18" customHeight="1" x14ac:dyDescent="0.25">
      <c r="A915" s="130">
        <v>907</v>
      </c>
      <c r="B915" s="172">
        <v>26</v>
      </c>
      <c r="C915" s="173" t="s">
        <v>2748</v>
      </c>
      <c r="D915" s="174">
        <v>1805230983</v>
      </c>
      <c r="E915" s="174">
        <v>82</v>
      </c>
      <c r="F915" s="51" t="str">
        <f t="shared" si="46"/>
        <v>Tốt</v>
      </c>
      <c r="G915" s="174">
        <v>85</v>
      </c>
      <c r="H915" s="51" t="str">
        <f t="shared" si="43"/>
        <v>Tốt</v>
      </c>
      <c r="I915" s="117">
        <f t="shared" si="45"/>
        <v>83.5</v>
      </c>
      <c r="J915" s="51" t="str">
        <f t="shared" si="44"/>
        <v>Tốt</v>
      </c>
      <c r="K915" s="101" t="s">
        <v>180</v>
      </c>
      <c r="L915" s="218"/>
      <c r="M915" s="101" t="s">
        <v>173</v>
      </c>
    </row>
    <row r="916" spans="1:13" s="16" customFormat="1" ht="18" customHeight="1" x14ac:dyDescent="0.25">
      <c r="A916" s="130">
        <v>908</v>
      </c>
      <c r="B916" s="172">
        <v>27</v>
      </c>
      <c r="C916" s="173" t="s">
        <v>2749</v>
      </c>
      <c r="D916" s="174">
        <v>1805230809</v>
      </c>
      <c r="E916" s="174">
        <v>79</v>
      </c>
      <c r="F916" s="51" t="str">
        <f t="shared" si="46"/>
        <v>Khá</v>
      </c>
      <c r="G916" s="174">
        <v>82</v>
      </c>
      <c r="H916" s="51" t="str">
        <f t="shared" si="43"/>
        <v>Tốt</v>
      </c>
      <c r="I916" s="117">
        <f t="shared" si="45"/>
        <v>80.5</v>
      </c>
      <c r="J916" s="51" t="str">
        <f t="shared" si="44"/>
        <v>Tốt</v>
      </c>
      <c r="K916" s="101" t="s">
        <v>180</v>
      </c>
      <c r="L916" s="218"/>
      <c r="M916" s="101" t="s">
        <v>173</v>
      </c>
    </row>
    <row r="917" spans="1:13" s="16" customFormat="1" ht="18" customHeight="1" x14ac:dyDescent="0.25">
      <c r="A917" s="130">
        <v>909</v>
      </c>
      <c r="B917" s="172">
        <v>28</v>
      </c>
      <c r="C917" s="173" t="s">
        <v>2750</v>
      </c>
      <c r="D917" s="174">
        <v>1805230198</v>
      </c>
      <c r="E917" s="174">
        <v>83</v>
      </c>
      <c r="F917" s="51" t="str">
        <f t="shared" si="46"/>
        <v>Tốt</v>
      </c>
      <c r="G917" s="174">
        <v>85</v>
      </c>
      <c r="H917" s="51" t="str">
        <f t="shared" si="43"/>
        <v>Tốt</v>
      </c>
      <c r="I917" s="117">
        <f t="shared" si="45"/>
        <v>84</v>
      </c>
      <c r="J917" s="51" t="str">
        <f t="shared" si="44"/>
        <v>Tốt</v>
      </c>
      <c r="K917" s="101" t="s">
        <v>180</v>
      </c>
      <c r="L917" s="218"/>
      <c r="M917" s="101" t="s">
        <v>173</v>
      </c>
    </row>
    <row r="918" spans="1:13" s="16" customFormat="1" ht="18" customHeight="1" x14ac:dyDescent="0.25">
      <c r="A918" s="130">
        <v>910</v>
      </c>
      <c r="B918" s="172">
        <v>29</v>
      </c>
      <c r="C918" s="173" t="s">
        <v>2751</v>
      </c>
      <c r="D918" s="174">
        <v>1805230773</v>
      </c>
      <c r="E918" s="174">
        <v>75</v>
      </c>
      <c r="F918" s="51" t="str">
        <f t="shared" si="46"/>
        <v>Khá</v>
      </c>
      <c r="G918" s="174">
        <v>84</v>
      </c>
      <c r="H918" s="51" t="str">
        <f t="shared" si="43"/>
        <v>Tốt</v>
      </c>
      <c r="I918" s="117">
        <v>80</v>
      </c>
      <c r="J918" s="51" t="str">
        <f t="shared" si="44"/>
        <v>Tốt</v>
      </c>
      <c r="K918" s="101" t="s">
        <v>180</v>
      </c>
      <c r="L918" s="218"/>
      <c r="M918" s="101" t="s">
        <v>173</v>
      </c>
    </row>
    <row r="919" spans="1:13" s="16" customFormat="1" ht="18" customHeight="1" x14ac:dyDescent="0.25">
      <c r="A919" s="130">
        <v>911</v>
      </c>
      <c r="B919" s="172">
        <v>30</v>
      </c>
      <c r="C919" s="173" t="s">
        <v>2752</v>
      </c>
      <c r="D919" s="174">
        <v>1805230614</v>
      </c>
      <c r="E919" s="174">
        <v>66</v>
      </c>
      <c r="F919" s="51" t="str">
        <f t="shared" si="46"/>
        <v>Khá</v>
      </c>
      <c r="G919" s="174">
        <v>89</v>
      </c>
      <c r="H919" s="51" t="str">
        <f t="shared" si="43"/>
        <v>Tốt</v>
      </c>
      <c r="I919" s="117">
        <f t="shared" si="45"/>
        <v>77.5</v>
      </c>
      <c r="J919" s="51" t="str">
        <f t="shared" si="44"/>
        <v>Khá</v>
      </c>
      <c r="K919" s="101" t="s">
        <v>180</v>
      </c>
      <c r="L919" s="218"/>
      <c r="M919" s="101" t="s">
        <v>173</v>
      </c>
    </row>
    <row r="920" spans="1:13" s="16" customFormat="1" ht="18" customHeight="1" x14ac:dyDescent="0.25">
      <c r="A920" s="130">
        <v>912</v>
      </c>
      <c r="B920" s="172">
        <v>31</v>
      </c>
      <c r="C920" s="173" t="s">
        <v>2753</v>
      </c>
      <c r="D920" s="174">
        <v>1805230857</v>
      </c>
      <c r="E920" s="174">
        <v>65</v>
      </c>
      <c r="F920" s="51" t="str">
        <f t="shared" si="46"/>
        <v>Khá</v>
      </c>
      <c r="G920" s="174">
        <v>70</v>
      </c>
      <c r="H920" s="51" t="str">
        <f t="shared" si="43"/>
        <v>Khá</v>
      </c>
      <c r="I920" s="117">
        <f t="shared" si="45"/>
        <v>67.5</v>
      </c>
      <c r="J920" s="51" t="str">
        <f t="shared" si="44"/>
        <v>Khá</v>
      </c>
      <c r="K920" s="101" t="s">
        <v>180</v>
      </c>
      <c r="L920" s="218"/>
      <c r="M920" s="101" t="s">
        <v>173</v>
      </c>
    </row>
    <row r="921" spans="1:13" s="16" customFormat="1" ht="18" customHeight="1" x14ac:dyDescent="0.25">
      <c r="A921" s="130">
        <v>913</v>
      </c>
      <c r="B921" s="172">
        <v>32</v>
      </c>
      <c r="C921" s="173" t="s">
        <v>2754</v>
      </c>
      <c r="D921" s="174">
        <v>1805230859</v>
      </c>
      <c r="E921" s="174">
        <v>90</v>
      </c>
      <c r="F921" s="51" t="str">
        <f t="shared" si="46"/>
        <v>Xuất sắc</v>
      </c>
      <c r="G921" s="174">
        <v>89</v>
      </c>
      <c r="H921" s="51" t="str">
        <f t="shared" si="43"/>
        <v>Tốt</v>
      </c>
      <c r="I921" s="117">
        <v>90</v>
      </c>
      <c r="J921" s="51" t="str">
        <f t="shared" si="44"/>
        <v>Xuất sắc</v>
      </c>
      <c r="K921" s="101" t="s">
        <v>180</v>
      </c>
      <c r="L921" s="218"/>
      <c r="M921" s="101" t="s">
        <v>173</v>
      </c>
    </row>
    <row r="922" spans="1:13" s="16" customFormat="1" ht="18" customHeight="1" x14ac:dyDescent="0.25">
      <c r="A922" s="130">
        <v>914</v>
      </c>
      <c r="B922" s="172">
        <v>33</v>
      </c>
      <c r="C922" s="173" t="s">
        <v>2755</v>
      </c>
      <c r="D922" s="174">
        <v>1805230774</v>
      </c>
      <c r="E922" s="174">
        <v>85</v>
      </c>
      <c r="F922" s="51" t="str">
        <f t="shared" si="46"/>
        <v>Tốt</v>
      </c>
      <c r="G922" s="174">
        <v>85</v>
      </c>
      <c r="H922" s="51" t="str">
        <f t="shared" si="43"/>
        <v>Tốt</v>
      </c>
      <c r="I922" s="117">
        <f t="shared" si="45"/>
        <v>85</v>
      </c>
      <c r="J922" s="51" t="str">
        <f t="shared" si="44"/>
        <v>Tốt</v>
      </c>
      <c r="K922" s="101" t="s">
        <v>180</v>
      </c>
      <c r="L922" s="218"/>
      <c r="M922" s="101" t="s">
        <v>173</v>
      </c>
    </row>
    <row r="923" spans="1:13" s="16" customFormat="1" ht="18" customHeight="1" x14ac:dyDescent="0.25">
      <c r="A923" s="130">
        <v>915</v>
      </c>
      <c r="B923" s="172">
        <v>34</v>
      </c>
      <c r="C923" s="173" t="s">
        <v>2756</v>
      </c>
      <c r="D923" s="174">
        <v>1805230922</v>
      </c>
      <c r="E923" s="174">
        <v>68</v>
      </c>
      <c r="F923" s="51" t="str">
        <f t="shared" si="46"/>
        <v>Khá</v>
      </c>
      <c r="G923" s="174">
        <v>81</v>
      </c>
      <c r="H923" s="51" t="str">
        <f t="shared" si="43"/>
        <v>Tốt</v>
      </c>
      <c r="I923" s="117">
        <f t="shared" si="45"/>
        <v>74.5</v>
      </c>
      <c r="J923" s="51" t="str">
        <f t="shared" si="44"/>
        <v>Khá</v>
      </c>
      <c r="K923" s="101" t="s">
        <v>180</v>
      </c>
      <c r="L923" s="218"/>
      <c r="M923" s="101" t="s">
        <v>173</v>
      </c>
    </row>
    <row r="924" spans="1:13" s="16" customFormat="1" ht="18" customHeight="1" x14ac:dyDescent="0.25">
      <c r="A924" s="130">
        <v>916</v>
      </c>
      <c r="B924" s="172">
        <v>35</v>
      </c>
      <c r="C924" s="173" t="s">
        <v>2757</v>
      </c>
      <c r="D924" s="174">
        <v>1805230631</v>
      </c>
      <c r="E924" s="174">
        <v>79</v>
      </c>
      <c r="F924" s="51" t="str">
        <f t="shared" si="46"/>
        <v>Khá</v>
      </c>
      <c r="G924" s="174">
        <v>84</v>
      </c>
      <c r="H924" s="51" t="str">
        <f t="shared" si="43"/>
        <v>Tốt</v>
      </c>
      <c r="I924" s="117">
        <f t="shared" si="45"/>
        <v>81.5</v>
      </c>
      <c r="J924" s="51" t="str">
        <f t="shared" si="44"/>
        <v>Tốt</v>
      </c>
      <c r="K924" s="101" t="s">
        <v>180</v>
      </c>
      <c r="L924" s="218"/>
      <c r="M924" s="101" t="s">
        <v>173</v>
      </c>
    </row>
    <row r="925" spans="1:13" s="16" customFormat="1" ht="18" customHeight="1" x14ac:dyDescent="0.25">
      <c r="A925" s="130">
        <v>917</v>
      </c>
      <c r="B925" s="172">
        <v>36</v>
      </c>
      <c r="C925" s="173" t="s">
        <v>2758</v>
      </c>
      <c r="D925" s="174">
        <v>1805231137</v>
      </c>
      <c r="E925" s="174"/>
      <c r="F925" s="51" t="str">
        <f t="shared" si="46"/>
        <v>Không xếp loại</v>
      </c>
      <c r="G925" s="174">
        <v>64</v>
      </c>
      <c r="H925" s="51" t="str">
        <f t="shared" si="43"/>
        <v>Trung bình</v>
      </c>
      <c r="I925" s="117">
        <v>64</v>
      </c>
      <c r="J925" s="51" t="str">
        <f t="shared" si="44"/>
        <v>Trung bình</v>
      </c>
      <c r="K925" s="101" t="s">
        <v>180</v>
      </c>
      <c r="L925" s="218" t="s">
        <v>247</v>
      </c>
      <c r="M925" s="101" t="s">
        <v>173</v>
      </c>
    </row>
    <row r="926" spans="1:13" s="16" customFormat="1" ht="18" customHeight="1" x14ac:dyDescent="0.25">
      <c r="A926" s="130">
        <v>918</v>
      </c>
      <c r="B926" s="172">
        <v>37</v>
      </c>
      <c r="C926" s="173" t="s">
        <v>2759</v>
      </c>
      <c r="D926" s="174">
        <v>1805230797</v>
      </c>
      <c r="E926" s="174">
        <v>80</v>
      </c>
      <c r="F926" s="51" t="str">
        <f t="shared" si="46"/>
        <v>Tốt</v>
      </c>
      <c r="G926" s="174">
        <v>85</v>
      </c>
      <c r="H926" s="51" t="str">
        <f t="shared" si="43"/>
        <v>Tốt</v>
      </c>
      <c r="I926" s="117">
        <f t="shared" si="45"/>
        <v>82.5</v>
      </c>
      <c r="J926" s="51" t="str">
        <f t="shared" si="44"/>
        <v>Tốt</v>
      </c>
      <c r="K926" s="101" t="s">
        <v>180</v>
      </c>
      <c r="L926" s="218"/>
      <c r="M926" s="101" t="s">
        <v>173</v>
      </c>
    </row>
    <row r="927" spans="1:13" s="16" customFormat="1" ht="18" customHeight="1" x14ac:dyDescent="0.25">
      <c r="A927" s="130">
        <v>919</v>
      </c>
      <c r="B927" s="172">
        <v>38</v>
      </c>
      <c r="C927" s="173" t="s">
        <v>2178</v>
      </c>
      <c r="D927" s="174">
        <v>1805230264</v>
      </c>
      <c r="E927" s="174">
        <v>75</v>
      </c>
      <c r="F927" s="51" t="str">
        <f t="shared" si="46"/>
        <v>Khá</v>
      </c>
      <c r="G927" s="174">
        <v>82</v>
      </c>
      <c r="H927" s="51" t="str">
        <f t="shared" si="43"/>
        <v>Tốt</v>
      </c>
      <c r="I927" s="117">
        <f t="shared" si="45"/>
        <v>78.5</v>
      </c>
      <c r="J927" s="51" t="str">
        <f t="shared" si="44"/>
        <v>Khá</v>
      </c>
      <c r="K927" s="101" t="s">
        <v>180</v>
      </c>
      <c r="L927" s="218"/>
      <c r="M927" s="101" t="s">
        <v>173</v>
      </c>
    </row>
    <row r="928" spans="1:13" s="16" customFormat="1" ht="18" customHeight="1" x14ac:dyDescent="0.25">
      <c r="A928" s="130">
        <v>920</v>
      </c>
      <c r="B928" s="172">
        <v>39</v>
      </c>
      <c r="C928" s="173" t="s">
        <v>1115</v>
      </c>
      <c r="D928" s="174">
        <v>1805230613</v>
      </c>
      <c r="E928" s="174">
        <v>90</v>
      </c>
      <c r="F928" s="51" t="str">
        <f t="shared" si="46"/>
        <v>Xuất sắc</v>
      </c>
      <c r="G928" s="174">
        <v>93</v>
      </c>
      <c r="H928" s="51" t="str">
        <f t="shared" si="43"/>
        <v>Xuất sắc</v>
      </c>
      <c r="I928" s="117">
        <f t="shared" si="45"/>
        <v>91.5</v>
      </c>
      <c r="J928" s="51" t="str">
        <f t="shared" si="44"/>
        <v>Xuất sắc</v>
      </c>
      <c r="K928" s="101" t="s">
        <v>180</v>
      </c>
      <c r="L928" s="218"/>
      <c r="M928" s="101" t="s">
        <v>173</v>
      </c>
    </row>
    <row r="929" spans="1:13" s="16" customFormat="1" ht="18" customHeight="1" x14ac:dyDescent="0.25">
      <c r="A929" s="130">
        <v>921</v>
      </c>
      <c r="B929" s="172">
        <v>40</v>
      </c>
      <c r="C929" s="173" t="s">
        <v>2760</v>
      </c>
      <c r="D929" s="174">
        <v>1805230217</v>
      </c>
      <c r="E929" s="174">
        <v>81</v>
      </c>
      <c r="F929" s="51" t="str">
        <f t="shared" si="46"/>
        <v>Tốt</v>
      </c>
      <c r="G929" s="174">
        <v>82</v>
      </c>
      <c r="H929" s="51" t="str">
        <f t="shared" si="43"/>
        <v>Tốt</v>
      </c>
      <c r="I929" s="117">
        <f t="shared" si="45"/>
        <v>81.5</v>
      </c>
      <c r="J929" s="51" t="str">
        <f t="shared" si="44"/>
        <v>Tốt</v>
      </c>
      <c r="K929" s="101" t="s">
        <v>180</v>
      </c>
      <c r="L929" s="218"/>
      <c r="M929" s="101" t="s">
        <v>173</v>
      </c>
    </row>
    <row r="930" spans="1:13" s="16" customFormat="1" ht="18" customHeight="1" x14ac:dyDescent="0.25">
      <c r="A930" s="130">
        <v>922</v>
      </c>
      <c r="B930" s="172">
        <v>41</v>
      </c>
      <c r="C930" s="173" t="s">
        <v>2761</v>
      </c>
      <c r="D930" s="174">
        <v>1805230514</v>
      </c>
      <c r="E930" s="174">
        <v>76</v>
      </c>
      <c r="F930" s="51" t="str">
        <f t="shared" si="46"/>
        <v>Khá</v>
      </c>
      <c r="G930" s="174">
        <v>86</v>
      </c>
      <c r="H930" s="51" t="str">
        <f t="shared" si="43"/>
        <v>Tốt</v>
      </c>
      <c r="I930" s="117">
        <f t="shared" si="45"/>
        <v>81</v>
      </c>
      <c r="J930" s="51" t="str">
        <f t="shared" si="44"/>
        <v>Tốt</v>
      </c>
      <c r="K930" s="101" t="s">
        <v>180</v>
      </c>
      <c r="L930" s="218"/>
      <c r="M930" s="101" t="s">
        <v>173</v>
      </c>
    </row>
    <row r="931" spans="1:13" s="16" customFormat="1" ht="18" customHeight="1" x14ac:dyDescent="0.25">
      <c r="A931" s="130">
        <v>923</v>
      </c>
      <c r="B931" s="172">
        <v>42</v>
      </c>
      <c r="C931" s="173" t="s">
        <v>2762</v>
      </c>
      <c r="D931" s="174">
        <v>1805231136</v>
      </c>
      <c r="E931" s="174"/>
      <c r="F931" s="51" t="str">
        <f t="shared" si="46"/>
        <v>Không xếp loại</v>
      </c>
      <c r="G931" s="174">
        <v>75</v>
      </c>
      <c r="H931" s="51" t="str">
        <f t="shared" si="43"/>
        <v>Khá</v>
      </c>
      <c r="I931" s="117">
        <v>75</v>
      </c>
      <c r="J931" s="51" t="str">
        <f t="shared" si="44"/>
        <v>Khá</v>
      </c>
      <c r="K931" s="101" t="s">
        <v>180</v>
      </c>
      <c r="L931" s="218" t="s">
        <v>247</v>
      </c>
      <c r="M931" s="101" t="s">
        <v>173</v>
      </c>
    </row>
    <row r="932" spans="1:13" s="16" customFormat="1" ht="18" customHeight="1" x14ac:dyDescent="0.25">
      <c r="A932" s="130">
        <v>924</v>
      </c>
      <c r="B932" s="172">
        <v>43</v>
      </c>
      <c r="C932" s="173" t="s">
        <v>2763</v>
      </c>
      <c r="D932" s="174">
        <v>1805230671</v>
      </c>
      <c r="E932" s="174">
        <v>85</v>
      </c>
      <c r="F932" s="51" t="str">
        <f t="shared" si="46"/>
        <v>Tốt</v>
      </c>
      <c r="G932" s="174">
        <v>85</v>
      </c>
      <c r="H932" s="51" t="str">
        <f t="shared" si="43"/>
        <v>Tốt</v>
      </c>
      <c r="I932" s="117">
        <f t="shared" si="45"/>
        <v>85</v>
      </c>
      <c r="J932" s="51" t="str">
        <f t="shared" si="44"/>
        <v>Tốt</v>
      </c>
      <c r="K932" s="101" t="s">
        <v>180</v>
      </c>
      <c r="L932" s="218"/>
      <c r="M932" s="101" t="s">
        <v>173</v>
      </c>
    </row>
    <row r="933" spans="1:13" s="16" customFormat="1" ht="18" customHeight="1" x14ac:dyDescent="0.25">
      <c r="A933" s="130">
        <v>925</v>
      </c>
      <c r="B933" s="172">
        <v>1</v>
      </c>
      <c r="C933" s="173" t="s">
        <v>2764</v>
      </c>
      <c r="D933" s="174">
        <v>1805230220</v>
      </c>
      <c r="E933" s="174">
        <v>65</v>
      </c>
      <c r="F933" s="51" t="str">
        <f t="shared" si="46"/>
        <v>Khá</v>
      </c>
      <c r="G933" s="174">
        <v>60</v>
      </c>
      <c r="H933" s="51" t="str">
        <f t="shared" si="43"/>
        <v>Trung bình</v>
      </c>
      <c r="I933" s="117">
        <f t="shared" si="45"/>
        <v>62.5</v>
      </c>
      <c r="J933" s="51" t="str">
        <f t="shared" si="44"/>
        <v>Trung bình</v>
      </c>
      <c r="K933" s="101" t="s">
        <v>189</v>
      </c>
      <c r="L933" s="218"/>
      <c r="M933" s="101" t="s">
        <v>173</v>
      </c>
    </row>
    <row r="934" spans="1:13" s="16" customFormat="1" ht="18" customHeight="1" x14ac:dyDescent="0.25">
      <c r="A934" s="130">
        <v>926</v>
      </c>
      <c r="B934" s="172">
        <v>2</v>
      </c>
      <c r="C934" s="173" t="s">
        <v>2765</v>
      </c>
      <c r="D934" s="174">
        <v>1805230378</v>
      </c>
      <c r="E934" s="174">
        <v>85</v>
      </c>
      <c r="F934" s="51" t="str">
        <f t="shared" si="46"/>
        <v>Tốt</v>
      </c>
      <c r="G934" s="174">
        <v>85</v>
      </c>
      <c r="H934" s="51" t="str">
        <f t="shared" si="43"/>
        <v>Tốt</v>
      </c>
      <c r="I934" s="117">
        <f t="shared" si="45"/>
        <v>85</v>
      </c>
      <c r="J934" s="51" t="str">
        <f t="shared" si="44"/>
        <v>Tốt</v>
      </c>
      <c r="K934" s="101" t="s">
        <v>189</v>
      </c>
      <c r="L934" s="218"/>
      <c r="M934" s="101" t="s">
        <v>173</v>
      </c>
    </row>
    <row r="935" spans="1:13" s="16" customFormat="1" ht="18" customHeight="1" x14ac:dyDescent="0.25">
      <c r="A935" s="130">
        <v>927</v>
      </c>
      <c r="B935" s="172">
        <v>3</v>
      </c>
      <c r="C935" s="173" t="s">
        <v>2766</v>
      </c>
      <c r="D935" s="174">
        <v>1805230148</v>
      </c>
      <c r="E935" s="174">
        <v>87</v>
      </c>
      <c r="F935" s="51" t="str">
        <f t="shared" si="46"/>
        <v>Tốt</v>
      </c>
      <c r="G935" s="174">
        <v>88</v>
      </c>
      <c r="H935" s="51" t="str">
        <f t="shared" si="43"/>
        <v>Tốt</v>
      </c>
      <c r="I935" s="117">
        <f t="shared" si="45"/>
        <v>87.5</v>
      </c>
      <c r="J935" s="51" t="str">
        <f t="shared" si="44"/>
        <v>Tốt</v>
      </c>
      <c r="K935" s="101" t="s">
        <v>189</v>
      </c>
      <c r="L935" s="218"/>
      <c r="M935" s="101" t="s">
        <v>173</v>
      </c>
    </row>
    <row r="936" spans="1:13" s="16" customFormat="1" ht="18" customHeight="1" x14ac:dyDescent="0.25">
      <c r="A936" s="130">
        <v>928</v>
      </c>
      <c r="B936" s="172">
        <v>4</v>
      </c>
      <c r="C936" s="173" t="s">
        <v>2767</v>
      </c>
      <c r="D936" s="174">
        <v>1805230107</v>
      </c>
      <c r="E936" s="174">
        <v>79</v>
      </c>
      <c r="F936" s="51" t="str">
        <f t="shared" si="46"/>
        <v>Khá</v>
      </c>
      <c r="G936" s="174">
        <v>84</v>
      </c>
      <c r="H936" s="51" t="str">
        <f t="shared" si="43"/>
        <v>Tốt</v>
      </c>
      <c r="I936" s="117">
        <f t="shared" si="45"/>
        <v>81.5</v>
      </c>
      <c r="J936" s="51" t="str">
        <f t="shared" si="44"/>
        <v>Tốt</v>
      </c>
      <c r="K936" s="101" t="s">
        <v>189</v>
      </c>
      <c r="L936" s="218"/>
      <c r="M936" s="101" t="s">
        <v>173</v>
      </c>
    </row>
    <row r="937" spans="1:13" s="16" customFormat="1" ht="18" customHeight="1" x14ac:dyDescent="0.25">
      <c r="A937" s="130">
        <v>929</v>
      </c>
      <c r="B937" s="172">
        <v>5</v>
      </c>
      <c r="C937" s="173" t="s">
        <v>2768</v>
      </c>
      <c r="D937" s="174">
        <v>1805230001</v>
      </c>
      <c r="E937" s="174">
        <v>80</v>
      </c>
      <c r="F937" s="51" t="str">
        <f t="shared" si="46"/>
        <v>Tốt</v>
      </c>
      <c r="G937" s="174">
        <v>76</v>
      </c>
      <c r="H937" s="51" t="str">
        <f t="shared" si="43"/>
        <v>Khá</v>
      </c>
      <c r="I937" s="117">
        <f t="shared" si="45"/>
        <v>78</v>
      </c>
      <c r="J937" s="51" t="str">
        <f t="shared" si="44"/>
        <v>Khá</v>
      </c>
      <c r="K937" s="101" t="s">
        <v>189</v>
      </c>
      <c r="L937" s="218"/>
      <c r="M937" s="101" t="s">
        <v>173</v>
      </c>
    </row>
    <row r="938" spans="1:13" s="16" customFormat="1" ht="18" customHeight="1" x14ac:dyDescent="0.25">
      <c r="A938" s="130">
        <v>930</v>
      </c>
      <c r="B938" s="172">
        <v>6</v>
      </c>
      <c r="C938" s="173" t="s">
        <v>2769</v>
      </c>
      <c r="D938" s="174">
        <v>1805230814</v>
      </c>
      <c r="E938" s="174">
        <v>65</v>
      </c>
      <c r="F938" s="51" t="str">
        <f t="shared" si="46"/>
        <v>Khá</v>
      </c>
      <c r="G938" s="174">
        <v>50</v>
      </c>
      <c r="H938" s="51" t="str">
        <f t="shared" si="43"/>
        <v>Trung bình</v>
      </c>
      <c r="I938" s="117">
        <f t="shared" si="45"/>
        <v>57.5</v>
      </c>
      <c r="J938" s="51" t="str">
        <f t="shared" si="44"/>
        <v>Trung bình</v>
      </c>
      <c r="K938" s="101" t="s">
        <v>189</v>
      </c>
      <c r="L938" s="218"/>
      <c r="M938" s="101" t="s">
        <v>173</v>
      </c>
    </row>
    <row r="939" spans="1:13" s="16" customFormat="1" ht="18" customHeight="1" x14ac:dyDescent="0.25">
      <c r="A939" s="130">
        <v>931</v>
      </c>
      <c r="B939" s="172">
        <v>7</v>
      </c>
      <c r="C939" s="173" t="s">
        <v>2770</v>
      </c>
      <c r="D939" s="174">
        <v>1805231028</v>
      </c>
      <c r="E939" s="174">
        <v>79</v>
      </c>
      <c r="F939" s="51" t="str">
        <f t="shared" si="46"/>
        <v>Khá</v>
      </c>
      <c r="G939" s="174">
        <v>87</v>
      </c>
      <c r="H939" s="51" t="str">
        <f t="shared" si="43"/>
        <v>Tốt</v>
      </c>
      <c r="I939" s="117">
        <f t="shared" si="45"/>
        <v>83</v>
      </c>
      <c r="J939" s="51" t="str">
        <f t="shared" si="44"/>
        <v>Tốt</v>
      </c>
      <c r="K939" s="101" t="s">
        <v>189</v>
      </c>
      <c r="L939" s="218"/>
      <c r="M939" s="101" t="s">
        <v>173</v>
      </c>
    </row>
    <row r="940" spans="1:13" s="16" customFormat="1" ht="18" customHeight="1" x14ac:dyDescent="0.25">
      <c r="A940" s="130">
        <v>932</v>
      </c>
      <c r="B940" s="172">
        <v>8</v>
      </c>
      <c r="C940" s="173" t="s">
        <v>2771</v>
      </c>
      <c r="D940" s="174">
        <v>1805231041</v>
      </c>
      <c r="E940" s="174">
        <v>82</v>
      </c>
      <c r="F940" s="51" t="str">
        <f t="shared" si="46"/>
        <v>Tốt</v>
      </c>
      <c r="G940" s="174">
        <v>80</v>
      </c>
      <c r="H940" s="51" t="str">
        <f t="shared" si="43"/>
        <v>Tốt</v>
      </c>
      <c r="I940" s="117">
        <f t="shared" si="45"/>
        <v>81</v>
      </c>
      <c r="J940" s="51" t="str">
        <f t="shared" si="44"/>
        <v>Tốt</v>
      </c>
      <c r="K940" s="101" t="s">
        <v>189</v>
      </c>
      <c r="L940" s="218"/>
      <c r="M940" s="101" t="s">
        <v>173</v>
      </c>
    </row>
    <row r="941" spans="1:13" s="16" customFormat="1" ht="18" customHeight="1" x14ac:dyDescent="0.25">
      <c r="A941" s="130">
        <v>933</v>
      </c>
      <c r="B941" s="172">
        <v>9</v>
      </c>
      <c r="C941" s="173" t="s">
        <v>2772</v>
      </c>
      <c r="D941" s="174">
        <v>1805230176</v>
      </c>
      <c r="E941" s="174">
        <v>82</v>
      </c>
      <c r="F941" s="51" t="str">
        <f t="shared" si="46"/>
        <v>Tốt</v>
      </c>
      <c r="G941" s="174">
        <v>88</v>
      </c>
      <c r="H941" s="51" t="str">
        <f t="shared" si="43"/>
        <v>Tốt</v>
      </c>
      <c r="I941" s="117">
        <f t="shared" si="45"/>
        <v>85</v>
      </c>
      <c r="J941" s="51" t="str">
        <f t="shared" si="44"/>
        <v>Tốt</v>
      </c>
      <c r="K941" s="101" t="s">
        <v>189</v>
      </c>
      <c r="L941" s="218"/>
      <c r="M941" s="101" t="s">
        <v>173</v>
      </c>
    </row>
    <row r="942" spans="1:13" s="16" customFormat="1" ht="18" customHeight="1" x14ac:dyDescent="0.25">
      <c r="A942" s="130">
        <v>934</v>
      </c>
      <c r="B942" s="172">
        <v>10</v>
      </c>
      <c r="C942" s="173" t="s">
        <v>2773</v>
      </c>
      <c r="D942" s="174">
        <v>1805230236</v>
      </c>
      <c r="E942" s="174">
        <v>77</v>
      </c>
      <c r="F942" s="51" t="str">
        <f t="shared" si="46"/>
        <v>Khá</v>
      </c>
      <c r="G942" s="174">
        <v>84</v>
      </c>
      <c r="H942" s="51" t="str">
        <f t="shared" si="43"/>
        <v>Tốt</v>
      </c>
      <c r="I942" s="117">
        <f t="shared" si="45"/>
        <v>80.5</v>
      </c>
      <c r="J942" s="51" t="str">
        <f t="shared" si="44"/>
        <v>Tốt</v>
      </c>
      <c r="K942" s="101" t="s">
        <v>189</v>
      </c>
      <c r="L942" s="218"/>
      <c r="M942" s="101" t="s">
        <v>173</v>
      </c>
    </row>
    <row r="943" spans="1:13" s="16" customFormat="1" ht="18" customHeight="1" x14ac:dyDescent="0.25">
      <c r="A943" s="130">
        <v>935</v>
      </c>
      <c r="B943" s="172">
        <v>11</v>
      </c>
      <c r="C943" s="173" t="s">
        <v>2774</v>
      </c>
      <c r="D943" s="174">
        <v>1805230789</v>
      </c>
      <c r="E943" s="174">
        <v>82</v>
      </c>
      <c r="F943" s="51" t="str">
        <f t="shared" si="46"/>
        <v>Tốt</v>
      </c>
      <c r="G943" s="174">
        <v>87</v>
      </c>
      <c r="H943" s="51" t="str">
        <f t="shared" ref="H943:H979" si="47">IF(G943&gt;=90,"Xuất sắc",IF(AND(G943&lt;90,G943&gt;=80),"Tốt",IF(AND(G943&lt;80,G943&gt;=65),"Khá",IF(AND(G943&lt;65,G943&gt;=50),"Trung bình",IF(AND(G943&lt;50,G943&gt;=35),"Yếu",IF(AND(G943&lt;35,G943&gt;=1),"Kém",IF(AND(G943&lt;1),"Không xếp loại")))))))</f>
        <v>Tốt</v>
      </c>
      <c r="I943" s="117">
        <f t="shared" si="45"/>
        <v>84.5</v>
      </c>
      <c r="J943" s="51" t="str">
        <f t="shared" ref="J943:J979" si="48">IF(I943&gt;=90,"Xuất sắc",IF(AND(I943&lt;90,I943&gt;=80),"Tốt",IF(AND(I943&lt;80,I943&gt;=65),"Khá",IF(AND(I943&lt;65,I943&gt;=50),"Trung bình",IF(AND(I943&lt;50,I943&gt;=35),"Yếu",IF(AND(I943&lt;35,I943&gt;=1),"Kém",IF(AND(I943&lt;1),"Không xếp loại")))))))</f>
        <v>Tốt</v>
      </c>
      <c r="K943" s="101" t="s">
        <v>189</v>
      </c>
      <c r="L943" s="218"/>
      <c r="M943" s="101" t="s">
        <v>173</v>
      </c>
    </row>
    <row r="944" spans="1:13" s="16" customFormat="1" ht="18" customHeight="1" x14ac:dyDescent="0.25">
      <c r="A944" s="130">
        <v>936</v>
      </c>
      <c r="B944" s="172">
        <v>12</v>
      </c>
      <c r="C944" s="173" t="s">
        <v>2775</v>
      </c>
      <c r="D944" s="174">
        <v>1805230200</v>
      </c>
      <c r="E944" s="174">
        <v>78</v>
      </c>
      <c r="F944" s="51" t="str">
        <f t="shared" si="46"/>
        <v>Khá</v>
      </c>
      <c r="G944" s="174">
        <v>85</v>
      </c>
      <c r="H944" s="51" t="str">
        <f t="shared" si="47"/>
        <v>Tốt</v>
      </c>
      <c r="I944" s="117">
        <f t="shared" si="45"/>
        <v>81.5</v>
      </c>
      <c r="J944" s="51" t="str">
        <f t="shared" si="48"/>
        <v>Tốt</v>
      </c>
      <c r="K944" s="101" t="s">
        <v>189</v>
      </c>
      <c r="L944" s="218"/>
      <c r="M944" s="101" t="s">
        <v>173</v>
      </c>
    </row>
    <row r="945" spans="1:13" s="16" customFormat="1" ht="18" customHeight="1" x14ac:dyDescent="0.25">
      <c r="A945" s="130">
        <v>937</v>
      </c>
      <c r="B945" s="172">
        <v>13</v>
      </c>
      <c r="C945" s="173" t="s">
        <v>2776</v>
      </c>
      <c r="D945" s="174">
        <v>1805230234</v>
      </c>
      <c r="E945" s="174">
        <v>82</v>
      </c>
      <c r="F945" s="51" t="str">
        <f t="shared" si="46"/>
        <v>Tốt</v>
      </c>
      <c r="G945" s="174">
        <v>82</v>
      </c>
      <c r="H945" s="51" t="str">
        <f t="shared" si="47"/>
        <v>Tốt</v>
      </c>
      <c r="I945" s="117">
        <f t="shared" ref="I945:I978" si="49">(E945+G945)/2</f>
        <v>82</v>
      </c>
      <c r="J945" s="51" t="str">
        <f t="shared" si="48"/>
        <v>Tốt</v>
      </c>
      <c r="K945" s="101" t="s">
        <v>189</v>
      </c>
      <c r="L945" s="218"/>
      <c r="M945" s="101" t="s">
        <v>173</v>
      </c>
    </row>
    <row r="946" spans="1:13" s="16" customFormat="1" ht="18" customHeight="1" x14ac:dyDescent="0.25">
      <c r="A946" s="130">
        <v>938</v>
      </c>
      <c r="B946" s="172">
        <v>14</v>
      </c>
      <c r="C946" s="173" t="s">
        <v>2777</v>
      </c>
      <c r="D946" s="174">
        <v>1805230845</v>
      </c>
      <c r="E946" s="174">
        <v>80</v>
      </c>
      <c r="F946" s="51" t="str">
        <f t="shared" si="46"/>
        <v>Tốt</v>
      </c>
      <c r="G946" s="174">
        <v>80</v>
      </c>
      <c r="H946" s="51" t="str">
        <f t="shared" si="47"/>
        <v>Tốt</v>
      </c>
      <c r="I946" s="117">
        <f t="shared" si="49"/>
        <v>80</v>
      </c>
      <c r="J946" s="51" t="str">
        <f t="shared" si="48"/>
        <v>Tốt</v>
      </c>
      <c r="K946" s="101" t="s">
        <v>189</v>
      </c>
      <c r="L946" s="218"/>
      <c r="M946" s="101" t="s">
        <v>173</v>
      </c>
    </row>
    <row r="947" spans="1:13" s="16" customFormat="1" ht="18" customHeight="1" x14ac:dyDescent="0.25">
      <c r="A947" s="130">
        <v>939</v>
      </c>
      <c r="B947" s="172">
        <v>15</v>
      </c>
      <c r="C947" s="173" t="s">
        <v>2778</v>
      </c>
      <c r="D947" s="174">
        <v>1805230775</v>
      </c>
      <c r="E947" s="174">
        <v>83</v>
      </c>
      <c r="F947" s="51" t="str">
        <f t="shared" si="46"/>
        <v>Tốt</v>
      </c>
      <c r="G947" s="174">
        <v>80</v>
      </c>
      <c r="H947" s="51" t="str">
        <f t="shared" si="47"/>
        <v>Tốt</v>
      </c>
      <c r="I947" s="117">
        <f t="shared" si="49"/>
        <v>81.5</v>
      </c>
      <c r="J947" s="51" t="str">
        <f t="shared" si="48"/>
        <v>Tốt</v>
      </c>
      <c r="K947" s="101" t="s">
        <v>189</v>
      </c>
      <c r="L947" s="218"/>
      <c r="M947" s="101" t="s">
        <v>173</v>
      </c>
    </row>
    <row r="948" spans="1:13" s="16" customFormat="1" ht="18" customHeight="1" x14ac:dyDescent="0.25">
      <c r="A948" s="130">
        <v>940</v>
      </c>
      <c r="B948" s="172">
        <v>16</v>
      </c>
      <c r="C948" s="173" t="s">
        <v>2779</v>
      </c>
      <c r="D948" s="174">
        <v>1805230039</v>
      </c>
      <c r="E948" s="174">
        <v>82</v>
      </c>
      <c r="F948" s="51" t="str">
        <f t="shared" si="46"/>
        <v>Tốt</v>
      </c>
      <c r="G948" s="174">
        <v>89</v>
      </c>
      <c r="H948" s="51" t="str">
        <f t="shared" si="47"/>
        <v>Tốt</v>
      </c>
      <c r="I948" s="117">
        <f t="shared" si="49"/>
        <v>85.5</v>
      </c>
      <c r="J948" s="51" t="str">
        <f t="shared" si="48"/>
        <v>Tốt</v>
      </c>
      <c r="K948" s="101" t="s">
        <v>189</v>
      </c>
      <c r="L948" s="218"/>
      <c r="M948" s="101" t="s">
        <v>173</v>
      </c>
    </row>
    <row r="949" spans="1:13" s="16" customFormat="1" ht="18" customHeight="1" x14ac:dyDescent="0.25">
      <c r="A949" s="130">
        <v>941</v>
      </c>
      <c r="B949" s="172">
        <v>17</v>
      </c>
      <c r="C949" s="173" t="s">
        <v>2780</v>
      </c>
      <c r="D949" s="174">
        <v>1805230715</v>
      </c>
      <c r="E949" s="174">
        <v>80</v>
      </c>
      <c r="F949" s="51" t="str">
        <f t="shared" si="46"/>
        <v>Tốt</v>
      </c>
      <c r="G949" s="174">
        <v>89</v>
      </c>
      <c r="H949" s="51" t="str">
        <f t="shared" si="47"/>
        <v>Tốt</v>
      </c>
      <c r="I949" s="117">
        <f t="shared" si="49"/>
        <v>84.5</v>
      </c>
      <c r="J949" s="51" t="str">
        <f t="shared" si="48"/>
        <v>Tốt</v>
      </c>
      <c r="K949" s="101" t="s">
        <v>189</v>
      </c>
      <c r="L949" s="218"/>
      <c r="M949" s="101" t="s">
        <v>173</v>
      </c>
    </row>
    <row r="950" spans="1:13" s="16" customFormat="1" ht="18" customHeight="1" x14ac:dyDescent="0.25">
      <c r="A950" s="130">
        <v>942</v>
      </c>
      <c r="B950" s="172">
        <v>18</v>
      </c>
      <c r="C950" s="173" t="s">
        <v>2781</v>
      </c>
      <c r="D950" s="174">
        <v>1805230238</v>
      </c>
      <c r="E950" s="174">
        <v>79</v>
      </c>
      <c r="F950" s="51" t="str">
        <f t="shared" si="46"/>
        <v>Khá</v>
      </c>
      <c r="G950" s="174">
        <v>83</v>
      </c>
      <c r="H950" s="51" t="str">
        <f t="shared" si="47"/>
        <v>Tốt</v>
      </c>
      <c r="I950" s="117">
        <f t="shared" si="49"/>
        <v>81</v>
      </c>
      <c r="J950" s="51" t="str">
        <f t="shared" si="48"/>
        <v>Tốt</v>
      </c>
      <c r="K950" s="101" t="s">
        <v>189</v>
      </c>
      <c r="L950" s="218"/>
      <c r="M950" s="101" t="s">
        <v>173</v>
      </c>
    </row>
    <row r="951" spans="1:13" s="16" customFormat="1" ht="18" customHeight="1" x14ac:dyDescent="0.25">
      <c r="A951" s="130">
        <v>943</v>
      </c>
      <c r="B951" s="172">
        <v>19</v>
      </c>
      <c r="C951" s="173" t="s">
        <v>2782</v>
      </c>
      <c r="D951" s="174">
        <v>1805230101</v>
      </c>
      <c r="E951" s="174">
        <v>79</v>
      </c>
      <c r="F951" s="51" t="str">
        <f t="shared" si="46"/>
        <v>Khá</v>
      </c>
      <c r="G951" s="174">
        <v>79</v>
      </c>
      <c r="H951" s="51" t="str">
        <f t="shared" si="47"/>
        <v>Khá</v>
      </c>
      <c r="I951" s="117">
        <f t="shared" si="49"/>
        <v>79</v>
      </c>
      <c r="J951" s="51" t="str">
        <f t="shared" si="48"/>
        <v>Khá</v>
      </c>
      <c r="K951" s="101" t="s">
        <v>189</v>
      </c>
      <c r="L951" s="218"/>
      <c r="M951" s="101" t="s">
        <v>173</v>
      </c>
    </row>
    <row r="952" spans="1:13" s="16" customFormat="1" ht="18" customHeight="1" x14ac:dyDescent="0.25">
      <c r="A952" s="130">
        <v>944</v>
      </c>
      <c r="B952" s="172">
        <v>20</v>
      </c>
      <c r="C952" s="173" t="s">
        <v>2783</v>
      </c>
      <c r="D952" s="174">
        <v>1805230194</v>
      </c>
      <c r="E952" s="174">
        <v>82</v>
      </c>
      <c r="F952" s="51" t="str">
        <f t="shared" si="46"/>
        <v>Tốt</v>
      </c>
      <c r="G952" s="174">
        <v>89</v>
      </c>
      <c r="H952" s="51" t="str">
        <f t="shared" si="47"/>
        <v>Tốt</v>
      </c>
      <c r="I952" s="117">
        <f t="shared" si="49"/>
        <v>85.5</v>
      </c>
      <c r="J952" s="51" t="str">
        <f t="shared" si="48"/>
        <v>Tốt</v>
      </c>
      <c r="K952" s="101" t="s">
        <v>189</v>
      </c>
      <c r="L952" s="218"/>
      <c r="M952" s="101" t="s">
        <v>173</v>
      </c>
    </row>
    <row r="953" spans="1:13" s="16" customFormat="1" ht="18" customHeight="1" x14ac:dyDescent="0.25">
      <c r="A953" s="130">
        <v>945</v>
      </c>
      <c r="B953" s="172">
        <v>21</v>
      </c>
      <c r="C953" s="173" t="s">
        <v>2784</v>
      </c>
      <c r="D953" s="174">
        <v>1805230862</v>
      </c>
      <c r="E953" s="174">
        <v>79</v>
      </c>
      <c r="F953" s="51" t="str">
        <f t="shared" si="46"/>
        <v>Khá</v>
      </c>
      <c r="G953" s="174">
        <v>77</v>
      </c>
      <c r="H953" s="51" t="str">
        <f t="shared" si="47"/>
        <v>Khá</v>
      </c>
      <c r="I953" s="117">
        <f t="shared" si="49"/>
        <v>78</v>
      </c>
      <c r="J953" s="51" t="str">
        <f t="shared" si="48"/>
        <v>Khá</v>
      </c>
      <c r="K953" s="101" t="s">
        <v>189</v>
      </c>
      <c r="L953" s="218"/>
      <c r="M953" s="101" t="s">
        <v>173</v>
      </c>
    </row>
    <row r="954" spans="1:13" s="16" customFormat="1" ht="18" customHeight="1" x14ac:dyDescent="0.25">
      <c r="A954" s="130">
        <v>946</v>
      </c>
      <c r="B954" s="172">
        <v>22</v>
      </c>
      <c r="C954" s="173" t="s">
        <v>2785</v>
      </c>
      <c r="D954" s="174">
        <v>1805230167</v>
      </c>
      <c r="E954" s="174">
        <v>88</v>
      </c>
      <c r="F954" s="51" t="str">
        <f t="shared" si="46"/>
        <v>Tốt</v>
      </c>
      <c r="G954" s="174">
        <v>65</v>
      </c>
      <c r="H954" s="51" t="str">
        <f t="shared" si="47"/>
        <v>Khá</v>
      </c>
      <c r="I954" s="117">
        <f t="shared" si="49"/>
        <v>76.5</v>
      </c>
      <c r="J954" s="51" t="str">
        <f t="shared" si="48"/>
        <v>Khá</v>
      </c>
      <c r="K954" s="101" t="s">
        <v>189</v>
      </c>
      <c r="L954" s="218"/>
      <c r="M954" s="101" t="s">
        <v>173</v>
      </c>
    </row>
    <row r="955" spans="1:13" s="16" customFormat="1" ht="18" customHeight="1" x14ac:dyDescent="0.25">
      <c r="A955" s="130">
        <v>947</v>
      </c>
      <c r="B955" s="172">
        <v>23</v>
      </c>
      <c r="C955" s="173" t="s">
        <v>1989</v>
      </c>
      <c r="D955" s="174">
        <v>1805230812</v>
      </c>
      <c r="E955" s="174">
        <v>90</v>
      </c>
      <c r="F955" s="51" t="str">
        <f t="shared" si="46"/>
        <v>Xuất sắc</v>
      </c>
      <c r="G955" s="174">
        <v>93</v>
      </c>
      <c r="H955" s="51" t="str">
        <f t="shared" si="47"/>
        <v>Xuất sắc</v>
      </c>
      <c r="I955" s="117">
        <f t="shared" si="49"/>
        <v>91.5</v>
      </c>
      <c r="J955" s="51" t="str">
        <f t="shared" si="48"/>
        <v>Xuất sắc</v>
      </c>
      <c r="K955" s="101" t="s">
        <v>189</v>
      </c>
      <c r="L955" s="218"/>
      <c r="M955" s="101" t="s">
        <v>173</v>
      </c>
    </row>
    <row r="956" spans="1:13" s="16" customFormat="1" ht="18" customHeight="1" x14ac:dyDescent="0.25">
      <c r="A956" s="130">
        <v>948</v>
      </c>
      <c r="B956" s="172">
        <v>24</v>
      </c>
      <c r="C956" s="173" t="s">
        <v>2786</v>
      </c>
      <c r="D956" s="174">
        <v>1805230105</v>
      </c>
      <c r="E956" s="174">
        <v>65</v>
      </c>
      <c r="F956" s="51" t="str">
        <f t="shared" si="46"/>
        <v>Khá</v>
      </c>
      <c r="G956" s="174">
        <v>75</v>
      </c>
      <c r="H956" s="51" t="str">
        <f t="shared" si="47"/>
        <v>Khá</v>
      </c>
      <c r="I956" s="117">
        <f t="shared" si="49"/>
        <v>70</v>
      </c>
      <c r="J956" s="51" t="str">
        <f t="shared" si="48"/>
        <v>Khá</v>
      </c>
      <c r="K956" s="101" t="s">
        <v>189</v>
      </c>
      <c r="L956" s="218"/>
      <c r="M956" s="101" t="s">
        <v>173</v>
      </c>
    </row>
    <row r="957" spans="1:13" s="16" customFormat="1" ht="18" customHeight="1" x14ac:dyDescent="0.25">
      <c r="A957" s="130">
        <v>949</v>
      </c>
      <c r="B957" s="172">
        <v>25</v>
      </c>
      <c r="C957" s="173" t="s">
        <v>2787</v>
      </c>
      <c r="D957" s="174">
        <v>1805230114</v>
      </c>
      <c r="E957" s="174">
        <v>86</v>
      </c>
      <c r="F957" s="51" t="str">
        <f t="shared" si="46"/>
        <v>Tốt</v>
      </c>
      <c r="G957" s="174">
        <v>90</v>
      </c>
      <c r="H957" s="51" t="str">
        <f t="shared" si="47"/>
        <v>Xuất sắc</v>
      </c>
      <c r="I957" s="117">
        <f t="shared" si="49"/>
        <v>88</v>
      </c>
      <c r="J957" s="51" t="str">
        <f t="shared" si="48"/>
        <v>Tốt</v>
      </c>
      <c r="K957" s="101" t="s">
        <v>189</v>
      </c>
      <c r="L957" s="218"/>
      <c r="M957" s="101" t="s">
        <v>173</v>
      </c>
    </row>
    <row r="958" spans="1:13" s="16" customFormat="1" ht="18" customHeight="1" x14ac:dyDescent="0.25">
      <c r="A958" s="130">
        <v>950</v>
      </c>
      <c r="B958" s="172">
        <v>26</v>
      </c>
      <c r="C958" s="173" t="s">
        <v>2788</v>
      </c>
      <c r="D958" s="174">
        <v>1805230070</v>
      </c>
      <c r="E958" s="174">
        <v>86</v>
      </c>
      <c r="F958" s="51" t="str">
        <f t="shared" si="46"/>
        <v>Tốt</v>
      </c>
      <c r="G958" s="174">
        <v>88</v>
      </c>
      <c r="H958" s="51" t="str">
        <f t="shared" si="47"/>
        <v>Tốt</v>
      </c>
      <c r="I958" s="117">
        <f t="shared" si="49"/>
        <v>87</v>
      </c>
      <c r="J958" s="51" t="str">
        <f t="shared" si="48"/>
        <v>Tốt</v>
      </c>
      <c r="K958" s="101" t="s">
        <v>189</v>
      </c>
      <c r="L958" s="218"/>
      <c r="M958" s="101" t="s">
        <v>173</v>
      </c>
    </row>
    <row r="959" spans="1:13" s="16" customFormat="1" ht="18" customHeight="1" x14ac:dyDescent="0.25">
      <c r="A959" s="130">
        <v>951</v>
      </c>
      <c r="B959" s="172">
        <v>27</v>
      </c>
      <c r="C959" s="173" t="s">
        <v>2789</v>
      </c>
      <c r="D959" s="174">
        <v>1805230203</v>
      </c>
      <c r="E959" s="174">
        <v>80</v>
      </c>
      <c r="F959" s="51" t="str">
        <f t="shared" si="46"/>
        <v>Tốt</v>
      </c>
      <c r="G959" s="174">
        <v>65</v>
      </c>
      <c r="H959" s="51" t="str">
        <f t="shared" si="47"/>
        <v>Khá</v>
      </c>
      <c r="I959" s="117">
        <f t="shared" si="49"/>
        <v>72.5</v>
      </c>
      <c r="J959" s="51" t="str">
        <f t="shared" si="48"/>
        <v>Khá</v>
      </c>
      <c r="K959" s="101" t="s">
        <v>189</v>
      </c>
      <c r="L959" s="218"/>
      <c r="M959" s="101" t="s">
        <v>173</v>
      </c>
    </row>
    <row r="960" spans="1:13" s="16" customFormat="1" ht="18" customHeight="1" x14ac:dyDescent="0.25">
      <c r="A960" s="130">
        <v>952</v>
      </c>
      <c r="B960" s="172">
        <v>28</v>
      </c>
      <c r="C960" s="173" t="s">
        <v>2790</v>
      </c>
      <c r="D960" s="174">
        <v>1805230598</v>
      </c>
      <c r="E960" s="174">
        <v>82</v>
      </c>
      <c r="F960" s="51" t="str">
        <f t="shared" si="46"/>
        <v>Tốt</v>
      </c>
      <c r="G960" s="174">
        <v>80</v>
      </c>
      <c r="H960" s="51" t="str">
        <f t="shared" si="47"/>
        <v>Tốt</v>
      </c>
      <c r="I960" s="117">
        <f t="shared" si="49"/>
        <v>81</v>
      </c>
      <c r="J960" s="51" t="str">
        <f t="shared" si="48"/>
        <v>Tốt</v>
      </c>
      <c r="K960" s="101" t="s">
        <v>189</v>
      </c>
      <c r="L960" s="218"/>
      <c r="M960" s="101" t="s">
        <v>173</v>
      </c>
    </row>
    <row r="961" spans="1:13" s="16" customFormat="1" ht="18" customHeight="1" x14ac:dyDescent="0.25">
      <c r="A961" s="130">
        <v>953</v>
      </c>
      <c r="B961" s="172">
        <v>29</v>
      </c>
      <c r="C961" s="173" t="s">
        <v>2791</v>
      </c>
      <c r="D961" s="174">
        <v>1805230892</v>
      </c>
      <c r="E961" s="174">
        <v>75</v>
      </c>
      <c r="F961" s="51" t="str">
        <f t="shared" si="46"/>
        <v>Khá</v>
      </c>
      <c r="G961" s="174">
        <v>50</v>
      </c>
      <c r="H961" s="51" t="str">
        <f t="shared" si="47"/>
        <v>Trung bình</v>
      </c>
      <c r="I961" s="117">
        <f t="shared" si="49"/>
        <v>62.5</v>
      </c>
      <c r="J961" s="51" t="str">
        <f t="shared" si="48"/>
        <v>Trung bình</v>
      </c>
      <c r="K961" s="101" t="s">
        <v>189</v>
      </c>
      <c r="L961" s="218"/>
      <c r="M961" s="101" t="s">
        <v>173</v>
      </c>
    </row>
    <row r="962" spans="1:13" s="16" customFormat="1" ht="18" customHeight="1" x14ac:dyDescent="0.25">
      <c r="A962" s="130">
        <v>954</v>
      </c>
      <c r="B962" s="172">
        <v>30</v>
      </c>
      <c r="C962" s="173" t="s">
        <v>2792</v>
      </c>
      <c r="D962" s="174">
        <v>1805230769</v>
      </c>
      <c r="E962" s="174">
        <v>79</v>
      </c>
      <c r="F962" s="51" t="str">
        <f t="shared" si="46"/>
        <v>Khá</v>
      </c>
      <c r="G962" s="174">
        <v>89</v>
      </c>
      <c r="H962" s="51" t="str">
        <f t="shared" si="47"/>
        <v>Tốt</v>
      </c>
      <c r="I962" s="117">
        <f t="shared" si="49"/>
        <v>84</v>
      </c>
      <c r="J962" s="51" t="str">
        <f t="shared" si="48"/>
        <v>Tốt</v>
      </c>
      <c r="K962" s="101" t="s">
        <v>189</v>
      </c>
      <c r="L962" s="218"/>
      <c r="M962" s="101" t="s">
        <v>173</v>
      </c>
    </row>
    <row r="963" spans="1:13" s="16" customFormat="1" ht="18" customHeight="1" x14ac:dyDescent="0.25">
      <c r="A963" s="130">
        <v>955</v>
      </c>
      <c r="B963" s="172">
        <v>31</v>
      </c>
      <c r="C963" s="173" t="s">
        <v>2793</v>
      </c>
      <c r="D963" s="174">
        <v>1805230856</v>
      </c>
      <c r="E963" s="174">
        <v>80</v>
      </c>
      <c r="F963" s="51" t="str">
        <f t="shared" si="46"/>
        <v>Tốt</v>
      </c>
      <c r="G963" s="174">
        <v>65</v>
      </c>
      <c r="H963" s="51" t="str">
        <f t="shared" si="47"/>
        <v>Khá</v>
      </c>
      <c r="I963" s="117">
        <f t="shared" si="49"/>
        <v>72.5</v>
      </c>
      <c r="J963" s="51" t="str">
        <f t="shared" si="48"/>
        <v>Khá</v>
      </c>
      <c r="K963" s="101" t="s">
        <v>189</v>
      </c>
      <c r="L963" s="218"/>
      <c r="M963" s="101" t="s">
        <v>173</v>
      </c>
    </row>
    <row r="964" spans="1:13" s="16" customFormat="1" ht="18" customHeight="1" x14ac:dyDescent="0.25">
      <c r="A964" s="130">
        <v>956</v>
      </c>
      <c r="B964" s="172">
        <v>32</v>
      </c>
      <c r="C964" s="173" t="s">
        <v>2794</v>
      </c>
      <c r="D964" s="174">
        <v>1805230259</v>
      </c>
      <c r="E964" s="174">
        <v>79</v>
      </c>
      <c r="F964" s="51" t="str">
        <f t="shared" si="46"/>
        <v>Khá</v>
      </c>
      <c r="G964" s="174">
        <v>70</v>
      </c>
      <c r="H964" s="51" t="str">
        <f t="shared" si="47"/>
        <v>Khá</v>
      </c>
      <c r="I964" s="117">
        <f t="shared" si="49"/>
        <v>74.5</v>
      </c>
      <c r="J964" s="51" t="str">
        <f t="shared" si="48"/>
        <v>Khá</v>
      </c>
      <c r="K964" s="101" t="s">
        <v>189</v>
      </c>
      <c r="L964" s="218"/>
      <c r="M964" s="101" t="s">
        <v>173</v>
      </c>
    </row>
    <row r="965" spans="1:13" s="16" customFormat="1" ht="18" customHeight="1" x14ac:dyDescent="0.25">
      <c r="A965" s="130">
        <v>957</v>
      </c>
      <c r="B965" s="172">
        <v>33</v>
      </c>
      <c r="C965" s="173" t="s">
        <v>2795</v>
      </c>
      <c r="D965" s="174">
        <v>1805230985</v>
      </c>
      <c r="E965" s="174">
        <v>85</v>
      </c>
      <c r="F965" s="51" t="str">
        <f t="shared" si="46"/>
        <v>Tốt</v>
      </c>
      <c r="G965" s="174">
        <v>65</v>
      </c>
      <c r="H965" s="51" t="str">
        <f t="shared" si="47"/>
        <v>Khá</v>
      </c>
      <c r="I965" s="117">
        <f t="shared" si="49"/>
        <v>75</v>
      </c>
      <c r="J965" s="51" t="str">
        <f t="shared" si="48"/>
        <v>Khá</v>
      </c>
      <c r="K965" s="101" t="s">
        <v>189</v>
      </c>
      <c r="L965" s="218"/>
      <c r="M965" s="101" t="s">
        <v>173</v>
      </c>
    </row>
    <row r="966" spans="1:13" s="16" customFormat="1" ht="18" customHeight="1" x14ac:dyDescent="0.25">
      <c r="A966" s="130">
        <v>958</v>
      </c>
      <c r="B966" s="172">
        <v>34</v>
      </c>
      <c r="C966" s="173" t="s">
        <v>2796</v>
      </c>
      <c r="D966" s="174">
        <v>1805230095</v>
      </c>
      <c r="E966" s="174">
        <v>87</v>
      </c>
      <c r="F966" s="51" t="str">
        <f t="shared" si="46"/>
        <v>Tốt</v>
      </c>
      <c r="G966" s="174">
        <v>90</v>
      </c>
      <c r="H966" s="51" t="str">
        <f t="shared" si="47"/>
        <v>Xuất sắc</v>
      </c>
      <c r="I966" s="117">
        <f t="shared" si="49"/>
        <v>88.5</v>
      </c>
      <c r="J966" s="51" t="str">
        <f t="shared" si="48"/>
        <v>Tốt</v>
      </c>
      <c r="K966" s="101" t="s">
        <v>189</v>
      </c>
      <c r="L966" s="218"/>
      <c r="M966" s="101" t="s">
        <v>173</v>
      </c>
    </row>
    <row r="967" spans="1:13" s="16" customFormat="1" ht="18" customHeight="1" x14ac:dyDescent="0.25">
      <c r="A967" s="130">
        <v>959</v>
      </c>
      <c r="B967" s="172">
        <v>35</v>
      </c>
      <c r="C967" s="173" t="s">
        <v>2797</v>
      </c>
      <c r="D967" s="174">
        <v>1805230174</v>
      </c>
      <c r="E967" s="174">
        <v>83</v>
      </c>
      <c r="F967" s="51" t="str">
        <f t="shared" si="46"/>
        <v>Tốt</v>
      </c>
      <c r="G967" s="174">
        <v>50</v>
      </c>
      <c r="H967" s="51" t="str">
        <f t="shared" si="47"/>
        <v>Trung bình</v>
      </c>
      <c r="I967" s="117">
        <f t="shared" si="49"/>
        <v>66.5</v>
      </c>
      <c r="J967" s="51" t="str">
        <f t="shared" si="48"/>
        <v>Khá</v>
      </c>
      <c r="K967" s="101" t="s">
        <v>189</v>
      </c>
      <c r="L967" s="218"/>
      <c r="M967" s="101" t="s">
        <v>173</v>
      </c>
    </row>
    <row r="968" spans="1:13" s="16" customFormat="1" ht="18" customHeight="1" x14ac:dyDescent="0.25">
      <c r="A968" s="130">
        <v>960</v>
      </c>
      <c r="B968" s="172">
        <v>36</v>
      </c>
      <c r="C968" s="173" t="s">
        <v>2798</v>
      </c>
      <c r="D968" s="174">
        <v>1805230826</v>
      </c>
      <c r="E968" s="174">
        <v>81</v>
      </c>
      <c r="F968" s="51" t="str">
        <f t="shared" si="46"/>
        <v>Tốt</v>
      </c>
      <c r="G968" s="174">
        <v>85</v>
      </c>
      <c r="H968" s="51" t="str">
        <f t="shared" si="47"/>
        <v>Tốt</v>
      </c>
      <c r="I968" s="117">
        <f t="shared" si="49"/>
        <v>83</v>
      </c>
      <c r="J968" s="51" t="str">
        <f t="shared" si="48"/>
        <v>Tốt</v>
      </c>
      <c r="K968" s="101" t="s">
        <v>189</v>
      </c>
      <c r="L968" s="218"/>
      <c r="M968" s="101" t="s">
        <v>173</v>
      </c>
    </row>
    <row r="969" spans="1:13" s="16" customFormat="1" ht="18" customHeight="1" x14ac:dyDescent="0.25">
      <c r="A969" s="130">
        <v>961</v>
      </c>
      <c r="B969" s="172">
        <v>37</v>
      </c>
      <c r="C969" s="173" t="s">
        <v>2799</v>
      </c>
      <c r="D969" s="174">
        <v>1805230811</v>
      </c>
      <c r="E969" s="174">
        <v>85</v>
      </c>
      <c r="F969" s="51" t="str">
        <f t="shared" ref="F969:F994" si="50">IF(E969&gt;=90,"Xuất sắc",IF(AND(E969&lt;90,E969&gt;=80),"Tốt",IF(AND(E969&lt;80,E969&gt;=65),"Khá",IF(AND(E969&lt;65,E969&gt;=50),"Trung bình",IF(AND(E969&lt;50,E969&gt;=35),"Yếu",IF(AND(E969&lt;35,E969&gt;=1),"Kém",IF(AND(E969&lt;1),"Không xếp loại")))))))</f>
        <v>Tốt</v>
      </c>
      <c r="G969" s="174">
        <v>80</v>
      </c>
      <c r="H969" s="51" t="str">
        <f t="shared" si="47"/>
        <v>Tốt</v>
      </c>
      <c r="I969" s="117">
        <f t="shared" si="49"/>
        <v>82.5</v>
      </c>
      <c r="J969" s="51" t="str">
        <f t="shared" si="48"/>
        <v>Tốt</v>
      </c>
      <c r="K969" s="101" t="s">
        <v>189</v>
      </c>
      <c r="L969" s="218"/>
      <c r="M969" s="101" t="s">
        <v>173</v>
      </c>
    </row>
    <row r="970" spans="1:13" s="16" customFormat="1" ht="18" customHeight="1" x14ac:dyDescent="0.25">
      <c r="A970" s="130">
        <v>962</v>
      </c>
      <c r="B970" s="172">
        <v>38</v>
      </c>
      <c r="C970" s="173" t="s">
        <v>2800</v>
      </c>
      <c r="D970" s="174">
        <v>1805230250</v>
      </c>
      <c r="E970" s="174">
        <v>78</v>
      </c>
      <c r="F970" s="51" t="str">
        <f t="shared" si="50"/>
        <v>Khá</v>
      </c>
      <c r="G970" s="174">
        <v>65</v>
      </c>
      <c r="H970" s="51" t="str">
        <f t="shared" si="47"/>
        <v>Khá</v>
      </c>
      <c r="I970" s="117">
        <f t="shared" si="49"/>
        <v>71.5</v>
      </c>
      <c r="J970" s="51" t="str">
        <f t="shared" si="48"/>
        <v>Khá</v>
      </c>
      <c r="K970" s="101" t="s">
        <v>189</v>
      </c>
      <c r="L970" s="218"/>
      <c r="M970" s="101" t="s">
        <v>173</v>
      </c>
    </row>
    <row r="971" spans="1:13" s="16" customFormat="1" ht="18" customHeight="1" x14ac:dyDescent="0.25">
      <c r="A971" s="130">
        <v>963</v>
      </c>
      <c r="B971" s="172">
        <v>39</v>
      </c>
      <c r="C971" s="173" t="s">
        <v>2801</v>
      </c>
      <c r="D971" s="174">
        <v>1805230093</v>
      </c>
      <c r="E971" s="174">
        <v>86</v>
      </c>
      <c r="F971" s="51" t="str">
        <f t="shared" si="50"/>
        <v>Tốt</v>
      </c>
      <c r="G971" s="174">
        <v>90</v>
      </c>
      <c r="H971" s="51" t="str">
        <f t="shared" si="47"/>
        <v>Xuất sắc</v>
      </c>
      <c r="I971" s="117">
        <f t="shared" si="49"/>
        <v>88</v>
      </c>
      <c r="J971" s="51" t="str">
        <f t="shared" si="48"/>
        <v>Tốt</v>
      </c>
      <c r="K971" s="101" t="s">
        <v>189</v>
      </c>
      <c r="L971" s="218"/>
      <c r="M971" s="101" t="s">
        <v>173</v>
      </c>
    </row>
    <row r="972" spans="1:13" s="16" customFormat="1" ht="18" customHeight="1" x14ac:dyDescent="0.25">
      <c r="A972" s="130">
        <v>964</v>
      </c>
      <c r="B972" s="172">
        <v>40</v>
      </c>
      <c r="C972" s="173" t="s">
        <v>2802</v>
      </c>
      <c r="D972" s="174">
        <v>1805230719</v>
      </c>
      <c r="E972" s="174">
        <v>79</v>
      </c>
      <c r="F972" s="51" t="str">
        <f t="shared" si="50"/>
        <v>Khá</v>
      </c>
      <c r="G972" s="174">
        <v>89</v>
      </c>
      <c r="H972" s="51" t="str">
        <f t="shared" si="47"/>
        <v>Tốt</v>
      </c>
      <c r="I972" s="117">
        <f t="shared" si="49"/>
        <v>84</v>
      </c>
      <c r="J972" s="51" t="str">
        <f t="shared" si="48"/>
        <v>Tốt</v>
      </c>
      <c r="K972" s="101" t="s">
        <v>189</v>
      </c>
      <c r="L972" s="218"/>
      <c r="M972" s="101" t="s">
        <v>173</v>
      </c>
    </row>
    <row r="973" spans="1:13" s="16" customFormat="1" ht="18" customHeight="1" x14ac:dyDescent="0.25">
      <c r="A973" s="130">
        <v>965</v>
      </c>
      <c r="B973" s="172">
        <v>41</v>
      </c>
      <c r="C973" s="173" t="s">
        <v>2803</v>
      </c>
      <c r="D973" s="174">
        <v>1805230651</v>
      </c>
      <c r="E973" s="174">
        <v>95</v>
      </c>
      <c r="F973" s="51" t="str">
        <f t="shared" si="50"/>
        <v>Xuất sắc</v>
      </c>
      <c r="G973" s="174">
        <v>92</v>
      </c>
      <c r="H973" s="51" t="str">
        <f t="shared" si="47"/>
        <v>Xuất sắc</v>
      </c>
      <c r="I973" s="117">
        <f t="shared" si="49"/>
        <v>93.5</v>
      </c>
      <c r="J973" s="51" t="str">
        <f t="shared" si="48"/>
        <v>Xuất sắc</v>
      </c>
      <c r="K973" s="101" t="s">
        <v>189</v>
      </c>
      <c r="L973" s="218"/>
      <c r="M973" s="101" t="s">
        <v>173</v>
      </c>
    </row>
    <row r="974" spans="1:13" s="16" customFormat="1" ht="18" customHeight="1" x14ac:dyDescent="0.25">
      <c r="A974" s="130">
        <v>966</v>
      </c>
      <c r="B974" s="172">
        <v>42</v>
      </c>
      <c r="C974" s="173" t="s">
        <v>2804</v>
      </c>
      <c r="D974" s="174">
        <v>1805230642</v>
      </c>
      <c r="E974" s="174">
        <v>87</v>
      </c>
      <c r="F974" s="51" t="str">
        <f t="shared" si="50"/>
        <v>Tốt</v>
      </c>
      <c r="G974" s="174">
        <v>90</v>
      </c>
      <c r="H974" s="51" t="str">
        <f t="shared" si="47"/>
        <v>Xuất sắc</v>
      </c>
      <c r="I974" s="117">
        <f t="shared" si="49"/>
        <v>88.5</v>
      </c>
      <c r="J974" s="51" t="str">
        <f t="shared" si="48"/>
        <v>Tốt</v>
      </c>
      <c r="K974" s="101" t="s">
        <v>189</v>
      </c>
      <c r="L974" s="218"/>
      <c r="M974" s="101" t="s">
        <v>173</v>
      </c>
    </row>
    <row r="975" spans="1:13" s="16" customFormat="1" ht="18" customHeight="1" x14ac:dyDescent="0.25">
      <c r="A975" s="130">
        <v>967</v>
      </c>
      <c r="B975" s="172">
        <v>43</v>
      </c>
      <c r="C975" s="173" t="s">
        <v>2805</v>
      </c>
      <c r="D975" s="174">
        <v>1805230117</v>
      </c>
      <c r="E975" s="174">
        <v>80</v>
      </c>
      <c r="F975" s="51" t="str">
        <f t="shared" si="50"/>
        <v>Tốt</v>
      </c>
      <c r="G975" s="174">
        <v>80</v>
      </c>
      <c r="H975" s="51" t="str">
        <f t="shared" si="47"/>
        <v>Tốt</v>
      </c>
      <c r="I975" s="117">
        <f t="shared" si="49"/>
        <v>80</v>
      </c>
      <c r="J975" s="51" t="str">
        <f t="shared" si="48"/>
        <v>Tốt</v>
      </c>
      <c r="K975" s="101" t="s">
        <v>189</v>
      </c>
      <c r="L975" s="218"/>
      <c r="M975" s="101" t="s">
        <v>173</v>
      </c>
    </row>
    <row r="976" spans="1:13" s="16" customFormat="1" ht="18" customHeight="1" x14ac:dyDescent="0.25">
      <c r="A976" s="130">
        <v>968</v>
      </c>
      <c r="B976" s="172">
        <v>44</v>
      </c>
      <c r="C976" s="173" t="s">
        <v>2806</v>
      </c>
      <c r="D976" s="174">
        <v>1805230163</v>
      </c>
      <c r="E976" s="174">
        <v>82</v>
      </c>
      <c r="F976" s="51" t="str">
        <f t="shared" si="50"/>
        <v>Tốt</v>
      </c>
      <c r="G976" s="174">
        <v>80</v>
      </c>
      <c r="H976" s="51" t="str">
        <f t="shared" si="47"/>
        <v>Tốt</v>
      </c>
      <c r="I976" s="117">
        <f t="shared" si="49"/>
        <v>81</v>
      </c>
      <c r="J976" s="51" t="str">
        <f t="shared" si="48"/>
        <v>Tốt</v>
      </c>
      <c r="K976" s="101" t="s">
        <v>189</v>
      </c>
      <c r="L976" s="218"/>
      <c r="M976" s="101" t="s">
        <v>173</v>
      </c>
    </row>
    <row r="977" spans="1:13" s="16" customFormat="1" ht="18" customHeight="1" x14ac:dyDescent="0.25">
      <c r="A977" s="130">
        <v>969</v>
      </c>
      <c r="B977" s="172">
        <v>45</v>
      </c>
      <c r="C977" s="173" t="s">
        <v>2807</v>
      </c>
      <c r="D977" s="174">
        <v>1805231121</v>
      </c>
      <c r="E977" s="174">
        <v>65</v>
      </c>
      <c r="F977" s="51" t="str">
        <f t="shared" si="50"/>
        <v>Khá</v>
      </c>
      <c r="G977" s="174">
        <v>50</v>
      </c>
      <c r="H977" s="51" t="str">
        <f t="shared" si="47"/>
        <v>Trung bình</v>
      </c>
      <c r="I977" s="117">
        <f t="shared" si="49"/>
        <v>57.5</v>
      </c>
      <c r="J977" s="51" t="str">
        <f t="shared" si="48"/>
        <v>Trung bình</v>
      </c>
      <c r="K977" s="101" t="s">
        <v>189</v>
      </c>
      <c r="L977" s="218"/>
      <c r="M977" s="101" t="s">
        <v>173</v>
      </c>
    </row>
    <row r="978" spans="1:13" s="16" customFormat="1" ht="18" customHeight="1" x14ac:dyDescent="0.25">
      <c r="A978" s="130">
        <v>970</v>
      </c>
      <c r="B978" s="172">
        <v>46</v>
      </c>
      <c r="C978" s="173" t="s">
        <v>2808</v>
      </c>
      <c r="D978" s="174">
        <v>1805230139</v>
      </c>
      <c r="E978" s="174">
        <v>65</v>
      </c>
      <c r="F978" s="51" t="str">
        <f t="shared" si="50"/>
        <v>Khá</v>
      </c>
      <c r="G978" s="174">
        <v>83</v>
      </c>
      <c r="H978" s="51" t="str">
        <f t="shared" si="47"/>
        <v>Tốt</v>
      </c>
      <c r="I978" s="117">
        <f t="shared" si="49"/>
        <v>74</v>
      </c>
      <c r="J978" s="51" t="str">
        <f t="shared" si="48"/>
        <v>Khá</v>
      </c>
      <c r="K978" s="101" t="s">
        <v>189</v>
      </c>
      <c r="L978" s="218"/>
      <c r="M978" s="101" t="s">
        <v>173</v>
      </c>
    </row>
    <row r="979" spans="1:13" s="16" customFormat="1" ht="18" customHeight="1" x14ac:dyDescent="0.25">
      <c r="A979" s="130">
        <v>971</v>
      </c>
      <c r="B979" s="172">
        <v>47</v>
      </c>
      <c r="C979" s="173" t="s">
        <v>2809</v>
      </c>
      <c r="D979" s="174">
        <v>1805230729</v>
      </c>
      <c r="E979" s="174">
        <v>79</v>
      </c>
      <c r="F979" s="51" t="str">
        <f t="shared" si="50"/>
        <v>Khá</v>
      </c>
      <c r="G979" s="174">
        <v>80</v>
      </c>
      <c r="H979" s="51" t="str">
        <f t="shared" si="47"/>
        <v>Tốt</v>
      </c>
      <c r="I979" s="117">
        <v>80</v>
      </c>
      <c r="J979" s="51" t="str">
        <f t="shared" si="48"/>
        <v>Tốt</v>
      </c>
      <c r="K979" s="101" t="s">
        <v>189</v>
      </c>
      <c r="L979" s="218"/>
      <c r="M979" s="101" t="s">
        <v>173</v>
      </c>
    </row>
    <row r="980" spans="1:13" s="16" customFormat="1" ht="18" customHeight="1" x14ac:dyDescent="0.25">
      <c r="A980" s="130">
        <v>972</v>
      </c>
      <c r="B980" s="172">
        <v>1</v>
      </c>
      <c r="C980" s="173" t="s">
        <v>2810</v>
      </c>
      <c r="D980" s="174">
        <v>1605230081</v>
      </c>
      <c r="E980" s="174">
        <v>80</v>
      </c>
      <c r="F980" s="51" t="str">
        <f t="shared" si="50"/>
        <v>Tốt</v>
      </c>
      <c r="G980" s="174">
        <v>82</v>
      </c>
      <c r="H980" s="51" t="str">
        <f t="shared" si="37"/>
        <v>Tốt</v>
      </c>
      <c r="I980" s="117">
        <f t="shared" si="38"/>
        <v>81</v>
      </c>
      <c r="J980" s="51" t="str">
        <f t="shared" si="39"/>
        <v>Tốt</v>
      </c>
      <c r="K980" s="101" t="s">
        <v>95</v>
      </c>
      <c r="L980" s="218"/>
      <c r="M980" s="101" t="s">
        <v>82</v>
      </c>
    </row>
    <row r="981" spans="1:13" s="16" customFormat="1" ht="18" customHeight="1" x14ac:dyDescent="0.25">
      <c r="A981" s="130">
        <v>973</v>
      </c>
      <c r="B981" s="172">
        <v>2</v>
      </c>
      <c r="C981" s="173" t="s">
        <v>2811</v>
      </c>
      <c r="D981" s="174">
        <v>1605230045</v>
      </c>
      <c r="E981" s="174">
        <v>80</v>
      </c>
      <c r="F981" s="51" t="str">
        <f t="shared" si="50"/>
        <v>Tốt</v>
      </c>
      <c r="G981" s="174">
        <v>82</v>
      </c>
      <c r="H981" s="51" t="str">
        <f t="shared" si="37"/>
        <v>Tốt</v>
      </c>
      <c r="I981" s="117">
        <f t="shared" si="38"/>
        <v>81</v>
      </c>
      <c r="J981" s="51" t="str">
        <f t="shared" si="39"/>
        <v>Tốt</v>
      </c>
      <c r="K981" s="101" t="s">
        <v>95</v>
      </c>
      <c r="L981" s="218"/>
      <c r="M981" s="101" t="s">
        <v>82</v>
      </c>
    </row>
    <row r="982" spans="1:13" s="16" customFormat="1" ht="18" customHeight="1" x14ac:dyDescent="0.25">
      <c r="A982" s="130">
        <v>974</v>
      </c>
      <c r="B982" s="172">
        <v>3</v>
      </c>
      <c r="C982" s="173" t="s">
        <v>2812</v>
      </c>
      <c r="D982" s="174">
        <v>1605230018</v>
      </c>
      <c r="E982" s="174">
        <v>67</v>
      </c>
      <c r="F982" s="51" t="str">
        <f t="shared" si="50"/>
        <v>Khá</v>
      </c>
      <c r="G982" s="174">
        <v>52</v>
      </c>
      <c r="H982" s="51" t="str">
        <f t="shared" si="37"/>
        <v>Trung bình</v>
      </c>
      <c r="I982" s="117">
        <f t="shared" si="38"/>
        <v>59.5</v>
      </c>
      <c r="J982" s="51" t="str">
        <f t="shared" si="39"/>
        <v>Trung bình</v>
      </c>
      <c r="K982" s="101" t="s">
        <v>95</v>
      </c>
      <c r="L982" s="218"/>
      <c r="M982" s="101" t="s">
        <v>82</v>
      </c>
    </row>
    <row r="983" spans="1:13" s="16" customFormat="1" ht="18" customHeight="1" x14ac:dyDescent="0.25">
      <c r="A983" s="130">
        <v>975</v>
      </c>
      <c r="B983" s="172">
        <v>4</v>
      </c>
      <c r="C983" s="173" t="s">
        <v>2813</v>
      </c>
      <c r="D983" s="174">
        <v>1605230013</v>
      </c>
      <c r="E983" s="174">
        <v>81</v>
      </c>
      <c r="F983" s="51" t="str">
        <f t="shared" si="50"/>
        <v>Tốt</v>
      </c>
      <c r="G983" s="174">
        <v>87</v>
      </c>
      <c r="H983" s="51" t="str">
        <f t="shared" si="37"/>
        <v>Tốt</v>
      </c>
      <c r="I983" s="117">
        <f t="shared" si="38"/>
        <v>84</v>
      </c>
      <c r="J983" s="51" t="str">
        <f t="shared" si="39"/>
        <v>Tốt</v>
      </c>
      <c r="K983" s="101" t="s">
        <v>95</v>
      </c>
      <c r="L983" s="218"/>
      <c r="M983" s="101" t="s">
        <v>82</v>
      </c>
    </row>
    <row r="984" spans="1:13" s="16" customFormat="1" ht="18" customHeight="1" x14ac:dyDescent="0.25">
      <c r="A984" s="130">
        <v>976</v>
      </c>
      <c r="B984" s="172">
        <v>5</v>
      </c>
      <c r="C984" s="173" t="s">
        <v>2814</v>
      </c>
      <c r="D984" s="174">
        <v>1605230043</v>
      </c>
      <c r="E984" s="174">
        <v>75</v>
      </c>
      <c r="F984" s="51" t="str">
        <f t="shared" si="50"/>
        <v>Khá</v>
      </c>
      <c r="G984" s="174">
        <v>81</v>
      </c>
      <c r="H984" s="51" t="str">
        <f t="shared" si="37"/>
        <v>Tốt</v>
      </c>
      <c r="I984" s="117">
        <f t="shared" si="38"/>
        <v>78</v>
      </c>
      <c r="J984" s="51" t="str">
        <f t="shared" si="39"/>
        <v>Khá</v>
      </c>
      <c r="K984" s="101" t="s">
        <v>95</v>
      </c>
      <c r="L984" s="218"/>
      <c r="M984" s="101" t="s">
        <v>82</v>
      </c>
    </row>
    <row r="985" spans="1:13" s="16" customFormat="1" ht="18" customHeight="1" x14ac:dyDescent="0.25">
      <c r="A985" s="130">
        <v>977</v>
      </c>
      <c r="B985" s="172">
        <v>6</v>
      </c>
      <c r="C985" s="173" t="s">
        <v>2815</v>
      </c>
      <c r="D985" s="174">
        <v>1605230082</v>
      </c>
      <c r="E985" s="174"/>
      <c r="F985" s="51" t="str">
        <f t="shared" si="50"/>
        <v>Không xếp loại</v>
      </c>
      <c r="G985" s="174">
        <v>83</v>
      </c>
      <c r="H985" s="51" t="str">
        <f t="shared" si="37"/>
        <v>Tốt</v>
      </c>
      <c r="I985" s="117">
        <f t="shared" si="38"/>
        <v>41.5</v>
      </c>
      <c r="J985" s="51" t="str">
        <f t="shared" si="39"/>
        <v>Yếu</v>
      </c>
      <c r="K985" s="101" t="s">
        <v>95</v>
      </c>
      <c r="L985" s="218"/>
      <c r="M985" s="101" t="s">
        <v>82</v>
      </c>
    </row>
    <row r="986" spans="1:13" s="16" customFormat="1" ht="18" customHeight="1" x14ac:dyDescent="0.25">
      <c r="A986" s="130">
        <v>978</v>
      </c>
      <c r="B986" s="172">
        <v>7</v>
      </c>
      <c r="C986" s="173" t="s">
        <v>2816</v>
      </c>
      <c r="D986" s="174">
        <v>1605230039</v>
      </c>
      <c r="E986" s="174">
        <v>75</v>
      </c>
      <c r="F986" s="51" t="str">
        <f t="shared" si="50"/>
        <v>Khá</v>
      </c>
      <c r="G986" s="174">
        <v>77</v>
      </c>
      <c r="H986" s="51" t="str">
        <f t="shared" si="37"/>
        <v>Khá</v>
      </c>
      <c r="I986" s="117">
        <f t="shared" si="38"/>
        <v>76</v>
      </c>
      <c r="J986" s="51" t="str">
        <f t="shared" si="39"/>
        <v>Khá</v>
      </c>
      <c r="K986" s="101" t="s">
        <v>95</v>
      </c>
      <c r="L986" s="218"/>
      <c r="M986" s="101" t="s">
        <v>82</v>
      </c>
    </row>
    <row r="987" spans="1:13" s="16" customFormat="1" ht="18" customHeight="1" x14ac:dyDescent="0.25">
      <c r="A987" s="130">
        <v>979</v>
      </c>
      <c r="B987" s="172">
        <v>8</v>
      </c>
      <c r="C987" s="173" t="s">
        <v>2817</v>
      </c>
      <c r="D987" s="174">
        <v>1605230041</v>
      </c>
      <c r="E987" s="174">
        <v>81</v>
      </c>
      <c r="F987" s="51" t="str">
        <f t="shared" si="50"/>
        <v>Tốt</v>
      </c>
      <c r="G987" s="174">
        <v>82</v>
      </c>
      <c r="H987" s="51" t="str">
        <f t="shared" si="37"/>
        <v>Tốt</v>
      </c>
      <c r="I987" s="117">
        <f t="shared" si="38"/>
        <v>81.5</v>
      </c>
      <c r="J987" s="51" t="str">
        <f t="shared" si="39"/>
        <v>Tốt</v>
      </c>
      <c r="K987" s="101" t="s">
        <v>95</v>
      </c>
      <c r="L987" s="218"/>
      <c r="M987" s="101" t="s">
        <v>82</v>
      </c>
    </row>
    <row r="988" spans="1:13" s="16" customFormat="1" ht="18" customHeight="1" x14ac:dyDescent="0.25">
      <c r="A988" s="130">
        <v>980</v>
      </c>
      <c r="B988" s="172">
        <v>9</v>
      </c>
      <c r="C988" s="173" t="s">
        <v>2818</v>
      </c>
      <c r="D988" s="174">
        <v>1605230051</v>
      </c>
      <c r="E988" s="174">
        <v>80</v>
      </c>
      <c r="F988" s="51" t="str">
        <f t="shared" si="50"/>
        <v>Tốt</v>
      </c>
      <c r="G988" s="174">
        <v>84</v>
      </c>
      <c r="H988" s="51" t="str">
        <f t="shared" si="37"/>
        <v>Tốt</v>
      </c>
      <c r="I988" s="117">
        <f t="shared" si="38"/>
        <v>82</v>
      </c>
      <c r="J988" s="51" t="str">
        <f t="shared" si="39"/>
        <v>Tốt</v>
      </c>
      <c r="K988" s="101" t="s">
        <v>95</v>
      </c>
      <c r="L988" s="218"/>
      <c r="M988" s="101" t="s">
        <v>82</v>
      </c>
    </row>
    <row r="989" spans="1:13" s="16" customFormat="1" ht="18" customHeight="1" x14ac:dyDescent="0.25">
      <c r="A989" s="130">
        <v>981</v>
      </c>
      <c r="B989" s="172">
        <v>10</v>
      </c>
      <c r="C989" s="173" t="s">
        <v>1100</v>
      </c>
      <c r="D989" s="174">
        <v>1605230031</v>
      </c>
      <c r="E989" s="174">
        <v>80</v>
      </c>
      <c r="F989" s="51" t="str">
        <f t="shared" si="50"/>
        <v>Tốt</v>
      </c>
      <c r="G989" s="174">
        <v>83</v>
      </c>
      <c r="H989" s="51" t="str">
        <f t="shared" si="37"/>
        <v>Tốt</v>
      </c>
      <c r="I989" s="117">
        <f t="shared" si="38"/>
        <v>81.5</v>
      </c>
      <c r="J989" s="51" t="str">
        <f t="shared" si="39"/>
        <v>Tốt</v>
      </c>
      <c r="K989" s="101" t="s">
        <v>95</v>
      </c>
      <c r="L989" s="218"/>
      <c r="M989" s="101" t="s">
        <v>82</v>
      </c>
    </row>
    <row r="990" spans="1:13" s="16" customFormat="1" ht="18" customHeight="1" x14ac:dyDescent="0.25">
      <c r="A990" s="130">
        <v>982</v>
      </c>
      <c r="B990" s="172">
        <v>11</v>
      </c>
      <c r="C990" s="173" t="s">
        <v>2819</v>
      </c>
      <c r="D990" s="174">
        <v>1605230046</v>
      </c>
      <c r="E990" s="174">
        <v>76</v>
      </c>
      <c r="F990" s="51" t="str">
        <f t="shared" si="50"/>
        <v>Khá</v>
      </c>
      <c r="G990" s="174">
        <v>81</v>
      </c>
      <c r="H990" s="51" t="str">
        <f t="shared" si="37"/>
        <v>Tốt</v>
      </c>
      <c r="I990" s="117">
        <f t="shared" si="38"/>
        <v>78.5</v>
      </c>
      <c r="J990" s="51" t="str">
        <f t="shared" si="39"/>
        <v>Khá</v>
      </c>
      <c r="K990" s="101" t="s">
        <v>95</v>
      </c>
      <c r="L990" s="218"/>
      <c r="M990" s="101" t="s">
        <v>82</v>
      </c>
    </row>
    <row r="991" spans="1:13" s="16" customFormat="1" ht="18" customHeight="1" x14ac:dyDescent="0.25">
      <c r="A991" s="130">
        <v>983</v>
      </c>
      <c r="B991" s="172">
        <v>1</v>
      </c>
      <c r="C991" s="173" t="s">
        <v>2820</v>
      </c>
      <c r="D991" s="174">
        <v>1505220087</v>
      </c>
      <c r="E991" s="174">
        <v>90</v>
      </c>
      <c r="F991" s="51" t="str">
        <f t="shared" si="50"/>
        <v>Xuất sắc</v>
      </c>
      <c r="G991" s="174">
        <v>90</v>
      </c>
      <c r="H991" s="51" t="str">
        <f t="shared" si="37"/>
        <v>Xuất sắc</v>
      </c>
      <c r="I991" s="117">
        <f t="shared" si="38"/>
        <v>90</v>
      </c>
      <c r="J991" s="51" t="str">
        <f t="shared" si="39"/>
        <v>Xuất sắc</v>
      </c>
      <c r="K991" s="101" t="s">
        <v>68</v>
      </c>
      <c r="L991" s="218"/>
      <c r="M991" s="101" t="s">
        <v>60</v>
      </c>
    </row>
    <row r="992" spans="1:13" s="16" customFormat="1" ht="18" customHeight="1" x14ac:dyDescent="0.25">
      <c r="A992" s="130">
        <v>984</v>
      </c>
      <c r="B992" s="172">
        <v>2</v>
      </c>
      <c r="C992" s="173" t="s">
        <v>2821</v>
      </c>
      <c r="D992" s="174">
        <v>1505220076</v>
      </c>
      <c r="E992" s="174">
        <v>90</v>
      </c>
      <c r="F992" s="51" t="str">
        <f t="shared" si="50"/>
        <v>Xuất sắc</v>
      </c>
      <c r="G992" s="174">
        <v>90</v>
      </c>
      <c r="H992" s="51" t="str">
        <f t="shared" si="37"/>
        <v>Xuất sắc</v>
      </c>
      <c r="I992" s="117">
        <f t="shared" si="38"/>
        <v>90</v>
      </c>
      <c r="J992" s="51" t="str">
        <f t="shared" si="39"/>
        <v>Xuất sắc</v>
      </c>
      <c r="K992" s="101" t="s">
        <v>68</v>
      </c>
      <c r="L992" s="218"/>
      <c r="M992" s="101" t="s">
        <v>60</v>
      </c>
    </row>
    <row r="993" spans="1:13" s="16" customFormat="1" ht="18" customHeight="1" x14ac:dyDescent="0.25">
      <c r="A993" s="130">
        <v>985</v>
      </c>
      <c r="B993" s="172">
        <v>3</v>
      </c>
      <c r="C993" s="173" t="s">
        <v>2822</v>
      </c>
      <c r="D993" s="174">
        <v>1505220086</v>
      </c>
      <c r="E993" s="174">
        <v>90</v>
      </c>
      <c r="F993" s="51" t="str">
        <f t="shared" si="50"/>
        <v>Xuất sắc</v>
      </c>
      <c r="G993" s="174">
        <v>90</v>
      </c>
      <c r="H993" s="51" t="str">
        <f t="shared" si="37"/>
        <v>Xuất sắc</v>
      </c>
      <c r="I993" s="117">
        <f t="shared" si="38"/>
        <v>90</v>
      </c>
      <c r="J993" s="51" t="str">
        <f t="shared" si="39"/>
        <v>Xuất sắc</v>
      </c>
      <c r="K993" s="101" t="s">
        <v>68</v>
      </c>
      <c r="L993" s="218"/>
      <c r="M993" s="101" t="s">
        <v>60</v>
      </c>
    </row>
    <row r="994" spans="1:13" s="16" customFormat="1" ht="18" customHeight="1" x14ac:dyDescent="0.25">
      <c r="A994" s="130">
        <v>986</v>
      </c>
      <c r="B994" s="172">
        <v>4</v>
      </c>
      <c r="C994" s="173" t="s">
        <v>2823</v>
      </c>
      <c r="D994" s="174">
        <v>1505220094</v>
      </c>
      <c r="E994" s="174">
        <v>90</v>
      </c>
      <c r="F994" s="51" t="str">
        <f t="shared" si="50"/>
        <v>Xuất sắc</v>
      </c>
      <c r="G994" s="174">
        <v>90</v>
      </c>
      <c r="H994" s="51" t="str">
        <f t="shared" si="37"/>
        <v>Xuất sắc</v>
      </c>
      <c r="I994" s="117">
        <f t="shared" si="38"/>
        <v>90</v>
      </c>
      <c r="J994" s="51" t="str">
        <f t="shared" si="39"/>
        <v>Xuất sắc</v>
      </c>
      <c r="K994" s="101" t="s">
        <v>68</v>
      </c>
      <c r="L994" s="218"/>
      <c r="M994" s="101" t="s">
        <v>60</v>
      </c>
    </row>
    <row r="995" spans="1:13" s="16" customFormat="1" ht="18" customHeight="1" x14ac:dyDescent="0.25">
      <c r="A995" s="130">
        <v>987</v>
      </c>
      <c r="B995" s="172">
        <v>1</v>
      </c>
      <c r="C995" s="173" t="s">
        <v>2824</v>
      </c>
      <c r="D995" s="174">
        <v>4901230341</v>
      </c>
      <c r="E995" s="174">
        <v>85</v>
      </c>
      <c r="F995" s="51" t="str">
        <f>IF(E995&gt;=90,"Xuất sắc",IF(AND(E995&lt;90,E995&gt;=80),"Tốt",IF(AND(E995&lt;80,E995&gt;=70),"Khá",IF(AND(E995&lt;70,E995&gt;=50),"Trung bình",IF(AND(E995&lt;50,E995&gt;=35),"Yếu",IF(AND(E995&lt;35,E995&gt;=1),"Kém",IF(AND(E995&lt;1),"Không xếp loại")))))))</f>
        <v>Tốt</v>
      </c>
      <c r="G995" s="174">
        <v>90</v>
      </c>
      <c r="H995" s="51" t="str">
        <f>IF(G995&gt;=90,"Xuất sắc",IF(AND(G995&lt;90,G995&gt;=80),"Tốt",IF(AND(G995&lt;80,G995&gt;=70),"Khá",IF(AND(G995&lt;70,G995&gt;=50),"Trung bình",IF(AND(G995&lt;50,G995&gt;=35),"Yếu",IF(AND(G995&lt;35,G995&gt;=1),"Kém",IF(AND(G995&lt;1),"Không xếp loại")))))))</f>
        <v>Xuất sắc</v>
      </c>
      <c r="I995" s="117">
        <f t="shared" si="38"/>
        <v>87.5</v>
      </c>
      <c r="J995" s="51" t="str">
        <f>IF(I995&gt;=90,"Xuất sắc",IF(AND(I995&lt;90,I995&gt;=80),"Tốt",IF(AND(I995&lt;80,I995&gt;=70),"Khá",IF(AND(I995&lt;70,I995&gt;=50),"Trung bình",IF(AND(I995&lt;50,I995&gt;=35),"Yếu",IF(AND(I995&lt;35,I995&gt;=1),"Kém",IF(AND(I995&lt;1),"Không xếp loại")))))))</f>
        <v>Tốt</v>
      </c>
      <c r="K995" s="101" t="s">
        <v>66</v>
      </c>
      <c r="L995" s="218"/>
      <c r="M995" s="101" t="s">
        <v>60</v>
      </c>
    </row>
    <row r="996" spans="1:13" s="16" customFormat="1" ht="18" customHeight="1" x14ac:dyDescent="0.25">
      <c r="A996" s="130">
        <v>988</v>
      </c>
      <c r="B996" s="172">
        <v>2</v>
      </c>
      <c r="C996" s="173" t="s">
        <v>2825</v>
      </c>
      <c r="D996" s="174">
        <v>4901230105</v>
      </c>
      <c r="E996" s="174">
        <v>85</v>
      </c>
      <c r="F996" s="51" t="str">
        <f t="shared" ref="F996:F1077" si="51">IF(E996&gt;=90,"Xuất sắc",IF(AND(E996&lt;90,E996&gt;=80),"Tốt",IF(AND(E996&lt;80,E996&gt;=70),"Khá",IF(AND(E996&lt;70,E996&gt;=50),"Trung bình",IF(AND(E996&lt;50,E996&gt;=35),"Yếu",IF(AND(E996&lt;35,E996&gt;=1),"Kém",IF(AND(E996&lt;1),"Không xếp loại")))))))</f>
        <v>Tốt</v>
      </c>
      <c r="G996" s="174">
        <v>90</v>
      </c>
      <c r="H996" s="51" t="str">
        <f t="shared" ref="H996:H1077" si="52">IF(G996&gt;=90,"Xuất sắc",IF(AND(G996&lt;90,G996&gt;=80),"Tốt",IF(AND(G996&lt;80,G996&gt;=70),"Khá",IF(AND(G996&lt;70,G996&gt;=50),"Trung bình",IF(AND(G996&lt;50,G996&gt;=35),"Yếu",IF(AND(G996&lt;35,G996&gt;=1),"Kém",IF(AND(G996&lt;1),"Không xếp loại")))))))</f>
        <v>Xuất sắc</v>
      </c>
      <c r="I996" s="117">
        <f t="shared" si="38"/>
        <v>87.5</v>
      </c>
      <c r="J996" s="51" t="str">
        <f t="shared" ref="J996:J1077" si="53">IF(I996&gt;=90,"Xuất sắc",IF(AND(I996&lt;90,I996&gt;=80),"Tốt",IF(AND(I996&lt;80,I996&gt;=70),"Khá",IF(AND(I996&lt;70,I996&gt;=50),"Trung bình",IF(AND(I996&lt;50,I996&gt;=35),"Yếu",IF(AND(I996&lt;35,I996&gt;=1),"Kém",IF(AND(I996&lt;1),"Không xếp loại")))))))</f>
        <v>Tốt</v>
      </c>
      <c r="K996" s="101" t="s">
        <v>66</v>
      </c>
      <c r="L996" s="218"/>
      <c r="M996" s="101" t="s">
        <v>60</v>
      </c>
    </row>
    <row r="997" spans="1:13" s="16" customFormat="1" ht="18" customHeight="1" x14ac:dyDescent="0.25">
      <c r="A997" s="130">
        <v>989</v>
      </c>
      <c r="B997" s="172">
        <v>3</v>
      </c>
      <c r="C997" s="173" t="s">
        <v>2826</v>
      </c>
      <c r="D997" s="174">
        <v>4901230216</v>
      </c>
      <c r="E997" s="174">
        <v>85</v>
      </c>
      <c r="F997" s="51" t="str">
        <f t="shared" si="51"/>
        <v>Tốt</v>
      </c>
      <c r="G997" s="174">
        <v>90</v>
      </c>
      <c r="H997" s="51" t="str">
        <f t="shared" si="52"/>
        <v>Xuất sắc</v>
      </c>
      <c r="I997" s="117">
        <f t="shared" si="38"/>
        <v>87.5</v>
      </c>
      <c r="J997" s="51" t="str">
        <f t="shared" si="53"/>
        <v>Tốt</v>
      </c>
      <c r="K997" s="101" t="s">
        <v>66</v>
      </c>
      <c r="L997" s="218"/>
      <c r="M997" s="101" t="s">
        <v>60</v>
      </c>
    </row>
    <row r="998" spans="1:13" s="16" customFormat="1" ht="18" customHeight="1" x14ac:dyDescent="0.25">
      <c r="A998" s="130">
        <v>990</v>
      </c>
      <c r="B998" s="172">
        <v>1</v>
      </c>
      <c r="C998" s="173" t="s">
        <v>2827</v>
      </c>
      <c r="D998" s="174">
        <v>4901230080</v>
      </c>
      <c r="E998" s="174">
        <v>73</v>
      </c>
      <c r="F998" s="51" t="str">
        <f t="shared" si="51"/>
        <v>Khá</v>
      </c>
      <c r="G998" s="174">
        <v>75</v>
      </c>
      <c r="H998" s="51" t="str">
        <f t="shared" si="52"/>
        <v>Khá</v>
      </c>
      <c r="I998" s="117">
        <f t="shared" si="38"/>
        <v>74</v>
      </c>
      <c r="J998" s="51" t="str">
        <f t="shared" si="53"/>
        <v>Khá</v>
      </c>
      <c r="K998" s="101" t="s">
        <v>81</v>
      </c>
      <c r="L998" s="218"/>
      <c r="M998" s="101" t="s">
        <v>82</v>
      </c>
    </row>
    <row r="999" spans="1:13" s="16" customFormat="1" ht="18" customHeight="1" x14ac:dyDescent="0.25">
      <c r="A999" s="130">
        <v>991</v>
      </c>
      <c r="B999" s="172">
        <v>2</v>
      </c>
      <c r="C999" s="173" t="s">
        <v>2828</v>
      </c>
      <c r="D999" s="174">
        <v>4901230061</v>
      </c>
      <c r="E999" s="174">
        <v>78</v>
      </c>
      <c r="F999" s="51" t="str">
        <f t="shared" si="51"/>
        <v>Khá</v>
      </c>
      <c r="G999" s="174">
        <v>85</v>
      </c>
      <c r="H999" s="51" t="str">
        <f t="shared" si="52"/>
        <v>Tốt</v>
      </c>
      <c r="I999" s="117">
        <f t="shared" si="38"/>
        <v>81.5</v>
      </c>
      <c r="J999" s="51" t="str">
        <f t="shared" si="53"/>
        <v>Tốt</v>
      </c>
      <c r="K999" s="101" t="s">
        <v>81</v>
      </c>
      <c r="L999" s="218"/>
      <c r="M999" s="101" t="s">
        <v>82</v>
      </c>
    </row>
    <row r="1000" spans="1:13" s="16" customFormat="1" ht="18" customHeight="1" x14ac:dyDescent="0.25">
      <c r="A1000" s="130">
        <v>992</v>
      </c>
      <c r="B1000" s="172">
        <v>3</v>
      </c>
      <c r="C1000" s="173" t="s">
        <v>2829</v>
      </c>
      <c r="D1000" s="174">
        <v>4901230014</v>
      </c>
      <c r="E1000" s="174">
        <v>73</v>
      </c>
      <c r="F1000" s="51" t="str">
        <f t="shared" si="51"/>
        <v>Khá</v>
      </c>
      <c r="G1000" s="174">
        <v>81</v>
      </c>
      <c r="H1000" s="51" t="str">
        <f t="shared" si="52"/>
        <v>Tốt</v>
      </c>
      <c r="I1000" s="117">
        <f t="shared" si="38"/>
        <v>77</v>
      </c>
      <c r="J1000" s="51" t="str">
        <f t="shared" si="53"/>
        <v>Khá</v>
      </c>
      <c r="K1000" s="101" t="s">
        <v>81</v>
      </c>
      <c r="L1000" s="218"/>
      <c r="M1000" s="101" t="s">
        <v>82</v>
      </c>
    </row>
    <row r="1001" spans="1:13" s="16" customFormat="1" ht="18" customHeight="1" x14ac:dyDescent="0.25">
      <c r="A1001" s="130">
        <v>993</v>
      </c>
      <c r="B1001" s="172">
        <v>4</v>
      </c>
      <c r="C1001" s="173" t="s">
        <v>2830</v>
      </c>
      <c r="D1001" s="174">
        <v>4901230280</v>
      </c>
      <c r="E1001" s="174">
        <v>70</v>
      </c>
      <c r="F1001" s="51" t="str">
        <f t="shared" si="51"/>
        <v>Khá</v>
      </c>
      <c r="G1001" s="174">
        <v>80</v>
      </c>
      <c r="H1001" s="51" t="str">
        <f t="shared" si="52"/>
        <v>Tốt</v>
      </c>
      <c r="I1001" s="117">
        <f t="shared" si="38"/>
        <v>75</v>
      </c>
      <c r="J1001" s="51" t="str">
        <f t="shared" si="53"/>
        <v>Khá</v>
      </c>
      <c r="K1001" s="101" t="s">
        <v>81</v>
      </c>
      <c r="L1001" s="218"/>
      <c r="M1001" s="101" t="s">
        <v>82</v>
      </c>
    </row>
    <row r="1002" spans="1:13" s="16" customFormat="1" ht="18" customHeight="1" x14ac:dyDescent="0.25">
      <c r="A1002" s="130">
        <v>994</v>
      </c>
      <c r="B1002" s="172">
        <v>5</v>
      </c>
      <c r="C1002" s="173" t="s">
        <v>2831</v>
      </c>
      <c r="D1002" s="174">
        <v>4901230517</v>
      </c>
      <c r="E1002" s="174">
        <v>72</v>
      </c>
      <c r="F1002" s="51" t="str">
        <f t="shared" si="51"/>
        <v>Khá</v>
      </c>
      <c r="G1002" s="174">
        <v>80</v>
      </c>
      <c r="H1002" s="51" t="str">
        <f t="shared" si="52"/>
        <v>Tốt</v>
      </c>
      <c r="I1002" s="117">
        <f t="shared" si="38"/>
        <v>76</v>
      </c>
      <c r="J1002" s="51" t="str">
        <f t="shared" si="53"/>
        <v>Khá</v>
      </c>
      <c r="K1002" s="101" t="s">
        <v>81</v>
      </c>
      <c r="L1002" s="218"/>
      <c r="M1002" s="101" t="s">
        <v>82</v>
      </c>
    </row>
    <row r="1003" spans="1:13" s="16" customFormat="1" ht="18" customHeight="1" x14ac:dyDescent="0.25">
      <c r="A1003" s="130">
        <v>995</v>
      </c>
      <c r="B1003" s="172">
        <v>1</v>
      </c>
      <c r="C1003" s="173" t="s">
        <v>2832</v>
      </c>
      <c r="D1003" s="174">
        <v>4801220009</v>
      </c>
      <c r="E1003" s="174">
        <v>70</v>
      </c>
      <c r="F1003" s="51" t="str">
        <f t="shared" si="51"/>
        <v>Khá</v>
      </c>
      <c r="G1003" s="174">
        <v>80</v>
      </c>
      <c r="H1003" s="51" t="str">
        <f t="shared" si="52"/>
        <v>Tốt</v>
      </c>
      <c r="I1003" s="117">
        <f t="shared" si="38"/>
        <v>75</v>
      </c>
      <c r="J1003" s="51" t="str">
        <f t="shared" si="53"/>
        <v>Khá</v>
      </c>
      <c r="K1003" s="101" t="s">
        <v>245</v>
      </c>
      <c r="L1003" s="218"/>
      <c r="M1003" s="101" t="s">
        <v>173</v>
      </c>
    </row>
    <row r="1004" spans="1:13" s="16" customFormat="1" ht="18" customHeight="1" x14ac:dyDescent="0.25">
      <c r="A1004" s="130">
        <v>996</v>
      </c>
      <c r="B1004" s="172">
        <v>2</v>
      </c>
      <c r="C1004" s="173" t="s">
        <v>2833</v>
      </c>
      <c r="D1004" s="174">
        <v>4801220082</v>
      </c>
      <c r="E1004" s="174">
        <v>60</v>
      </c>
      <c r="F1004" s="51" t="str">
        <f t="shared" si="51"/>
        <v>Trung bình</v>
      </c>
      <c r="G1004" s="174">
        <v>65</v>
      </c>
      <c r="H1004" s="51" t="str">
        <f t="shared" si="52"/>
        <v>Trung bình</v>
      </c>
      <c r="I1004" s="117">
        <f t="shared" ref="I1004:I1035" si="54">(E1004+G1004)/2</f>
        <v>62.5</v>
      </c>
      <c r="J1004" s="51" t="str">
        <f t="shared" si="53"/>
        <v>Trung bình</v>
      </c>
      <c r="K1004" s="101" t="s">
        <v>245</v>
      </c>
      <c r="L1004" s="218"/>
      <c r="M1004" s="101" t="s">
        <v>173</v>
      </c>
    </row>
    <row r="1005" spans="1:13" s="16" customFormat="1" ht="18" customHeight="1" x14ac:dyDescent="0.25">
      <c r="A1005" s="130">
        <v>997</v>
      </c>
      <c r="B1005" s="172">
        <v>3</v>
      </c>
      <c r="C1005" s="173" t="s">
        <v>2834</v>
      </c>
      <c r="D1005" s="174">
        <v>4801220097</v>
      </c>
      <c r="E1005" s="174">
        <v>72</v>
      </c>
      <c r="F1005" s="51" t="str">
        <f t="shared" si="51"/>
        <v>Khá</v>
      </c>
      <c r="G1005" s="174">
        <v>72</v>
      </c>
      <c r="H1005" s="51" t="str">
        <f t="shared" si="52"/>
        <v>Khá</v>
      </c>
      <c r="I1005" s="117">
        <f t="shared" si="54"/>
        <v>72</v>
      </c>
      <c r="J1005" s="51" t="str">
        <f t="shared" si="53"/>
        <v>Khá</v>
      </c>
      <c r="K1005" s="101" t="s">
        <v>245</v>
      </c>
      <c r="L1005" s="218"/>
      <c r="M1005" s="101" t="s">
        <v>173</v>
      </c>
    </row>
    <row r="1006" spans="1:13" s="16" customFormat="1" ht="18" customHeight="1" x14ac:dyDescent="0.25">
      <c r="A1006" s="130">
        <v>998</v>
      </c>
      <c r="B1006" s="172">
        <v>4</v>
      </c>
      <c r="C1006" s="173" t="s">
        <v>2835</v>
      </c>
      <c r="D1006" s="174">
        <v>4801220007</v>
      </c>
      <c r="E1006" s="174">
        <v>85</v>
      </c>
      <c r="F1006" s="51" t="str">
        <f t="shared" si="51"/>
        <v>Tốt</v>
      </c>
      <c r="G1006" s="174">
        <v>87</v>
      </c>
      <c r="H1006" s="51" t="str">
        <f t="shared" si="52"/>
        <v>Tốt</v>
      </c>
      <c r="I1006" s="117">
        <f t="shared" si="54"/>
        <v>86</v>
      </c>
      <c r="J1006" s="51" t="str">
        <f t="shared" si="53"/>
        <v>Tốt</v>
      </c>
      <c r="K1006" s="101" t="s">
        <v>245</v>
      </c>
      <c r="L1006" s="218"/>
      <c r="M1006" s="101" t="s">
        <v>173</v>
      </c>
    </row>
    <row r="1007" spans="1:13" s="16" customFormat="1" ht="18" customHeight="1" x14ac:dyDescent="0.25">
      <c r="A1007" s="130">
        <v>999</v>
      </c>
      <c r="B1007" s="172">
        <v>5</v>
      </c>
      <c r="C1007" s="173" t="s">
        <v>2836</v>
      </c>
      <c r="D1007" s="174">
        <v>4801220069</v>
      </c>
      <c r="E1007" s="174">
        <v>85</v>
      </c>
      <c r="F1007" s="51" t="str">
        <f t="shared" si="51"/>
        <v>Tốt</v>
      </c>
      <c r="G1007" s="174">
        <v>85</v>
      </c>
      <c r="H1007" s="51" t="str">
        <f t="shared" si="52"/>
        <v>Tốt</v>
      </c>
      <c r="I1007" s="117">
        <f t="shared" si="54"/>
        <v>85</v>
      </c>
      <c r="J1007" s="51" t="str">
        <f t="shared" si="53"/>
        <v>Tốt</v>
      </c>
      <c r="K1007" s="101" t="s">
        <v>245</v>
      </c>
      <c r="L1007" s="218"/>
      <c r="M1007" s="101" t="s">
        <v>173</v>
      </c>
    </row>
    <row r="1008" spans="1:13" s="16" customFormat="1" ht="18" customHeight="1" x14ac:dyDescent="0.25">
      <c r="A1008" s="130">
        <v>1000</v>
      </c>
      <c r="B1008" s="172">
        <v>6</v>
      </c>
      <c r="C1008" s="173" t="s">
        <v>2451</v>
      </c>
      <c r="D1008" s="174">
        <v>1605210197</v>
      </c>
      <c r="E1008" s="174">
        <v>82</v>
      </c>
      <c r="F1008" s="51" t="str">
        <f t="shared" si="51"/>
        <v>Tốt</v>
      </c>
      <c r="G1008" s="174">
        <v>70</v>
      </c>
      <c r="H1008" s="51" t="str">
        <f t="shared" si="52"/>
        <v>Khá</v>
      </c>
      <c r="I1008" s="117">
        <f t="shared" si="54"/>
        <v>76</v>
      </c>
      <c r="J1008" s="51" t="str">
        <f t="shared" si="53"/>
        <v>Khá</v>
      </c>
      <c r="K1008" s="101" t="s">
        <v>245</v>
      </c>
      <c r="L1008" s="218"/>
      <c r="M1008" s="101" t="s">
        <v>173</v>
      </c>
    </row>
    <row r="1009" spans="1:13" s="16" customFormat="1" ht="18" customHeight="1" x14ac:dyDescent="0.25">
      <c r="A1009" s="130">
        <v>1001</v>
      </c>
      <c r="B1009" s="172">
        <v>7</v>
      </c>
      <c r="C1009" s="173" t="s">
        <v>2837</v>
      </c>
      <c r="D1009" s="174">
        <v>4801220255</v>
      </c>
      <c r="E1009" s="174">
        <v>80</v>
      </c>
      <c r="F1009" s="51" t="str">
        <f t="shared" si="51"/>
        <v>Tốt</v>
      </c>
      <c r="G1009" s="174">
        <v>82</v>
      </c>
      <c r="H1009" s="51" t="str">
        <f t="shared" si="52"/>
        <v>Tốt</v>
      </c>
      <c r="I1009" s="117">
        <f t="shared" si="54"/>
        <v>81</v>
      </c>
      <c r="J1009" s="51" t="str">
        <f t="shared" si="53"/>
        <v>Tốt</v>
      </c>
      <c r="K1009" s="101" t="s">
        <v>245</v>
      </c>
      <c r="L1009" s="218"/>
      <c r="M1009" s="101" t="s">
        <v>173</v>
      </c>
    </row>
    <row r="1010" spans="1:13" s="16" customFormat="1" ht="18" customHeight="1" x14ac:dyDescent="0.25">
      <c r="A1010" s="130">
        <v>1002</v>
      </c>
      <c r="B1010" s="172">
        <v>8</v>
      </c>
      <c r="C1010" s="173" t="s">
        <v>2838</v>
      </c>
      <c r="D1010" s="174">
        <v>4801220056</v>
      </c>
      <c r="E1010" s="174">
        <v>60</v>
      </c>
      <c r="F1010" s="51" t="str">
        <f t="shared" si="51"/>
        <v>Trung bình</v>
      </c>
      <c r="G1010" s="174">
        <v>65</v>
      </c>
      <c r="H1010" s="51" t="str">
        <f t="shared" si="52"/>
        <v>Trung bình</v>
      </c>
      <c r="I1010" s="117">
        <f t="shared" si="54"/>
        <v>62.5</v>
      </c>
      <c r="J1010" s="51" t="str">
        <f t="shared" si="53"/>
        <v>Trung bình</v>
      </c>
      <c r="K1010" s="101" t="s">
        <v>245</v>
      </c>
      <c r="L1010" s="218"/>
      <c r="M1010" s="101" t="s">
        <v>173</v>
      </c>
    </row>
    <row r="1011" spans="1:13" s="16" customFormat="1" ht="18" customHeight="1" x14ac:dyDescent="0.25">
      <c r="A1011" s="130">
        <v>1003</v>
      </c>
      <c r="B1011" s="172">
        <v>9</v>
      </c>
      <c r="C1011" s="173" t="s">
        <v>2839</v>
      </c>
      <c r="D1011" s="174">
        <v>4801220165</v>
      </c>
      <c r="E1011" s="174">
        <v>60</v>
      </c>
      <c r="F1011" s="51" t="str">
        <f t="shared" si="51"/>
        <v>Trung bình</v>
      </c>
      <c r="G1011" s="174">
        <v>65</v>
      </c>
      <c r="H1011" s="51" t="str">
        <f t="shared" si="52"/>
        <v>Trung bình</v>
      </c>
      <c r="I1011" s="117">
        <f t="shared" si="54"/>
        <v>62.5</v>
      </c>
      <c r="J1011" s="51" t="str">
        <f t="shared" si="53"/>
        <v>Trung bình</v>
      </c>
      <c r="K1011" s="101" t="s">
        <v>245</v>
      </c>
      <c r="L1011" s="218"/>
      <c r="M1011" s="101" t="s">
        <v>173</v>
      </c>
    </row>
    <row r="1012" spans="1:13" s="16" customFormat="1" ht="18" customHeight="1" x14ac:dyDescent="0.25">
      <c r="A1012" s="130">
        <v>1004</v>
      </c>
      <c r="B1012" s="172">
        <v>10</v>
      </c>
      <c r="C1012" s="173" t="s">
        <v>2840</v>
      </c>
      <c r="D1012" s="174">
        <v>4801220077</v>
      </c>
      <c r="E1012" s="174">
        <v>72</v>
      </c>
      <c r="F1012" s="51" t="str">
        <f t="shared" si="51"/>
        <v>Khá</v>
      </c>
      <c r="G1012" s="174">
        <v>72</v>
      </c>
      <c r="H1012" s="51" t="str">
        <f t="shared" si="52"/>
        <v>Khá</v>
      </c>
      <c r="I1012" s="117">
        <f t="shared" si="54"/>
        <v>72</v>
      </c>
      <c r="J1012" s="51" t="str">
        <f t="shared" si="53"/>
        <v>Khá</v>
      </c>
      <c r="K1012" s="101" t="s">
        <v>245</v>
      </c>
      <c r="L1012" s="218"/>
      <c r="M1012" s="101" t="s">
        <v>173</v>
      </c>
    </row>
    <row r="1013" spans="1:13" s="16" customFormat="1" ht="18" customHeight="1" x14ac:dyDescent="0.25">
      <c r="A1013" s="130">
        <v>1005</v>
      </c>
      <c r="B1013" s="172">
        <v>11</v>
      </c>
      <c r="C1013" s="173" t="s">
        <v>2841</v>
      </c>
      <c r="D1013" s="174">
        <v>4801220034</v>
      </c>
      <c r="E1013" s="174">
        <v>85</v>
      </c>
      <c r="F1013" s="51" t="str">
        <f t="shared" si="51"/>
        <v>Tốt</v>
      </c>
      <c r="G1013" s="174">
        <v>85</v>
      </c>
      <c r="H1013" s="51" t="str">
        <f t="shared" si="52"/>
        <v>Tốt</v>
      </c>
      <c r="I1013" s="117">
        <f t="shared" si="54"/>
        <v>85</v>
      </c>
      <c r="J1013" s="51" t="str">
        <f t="shared" si="53"/>
        <v>Tốt</v>
      </c>
      <c r="K1013" s="101" t="s">
        <v>245</v>
      </c>
      <c r="L1013" s="218"/>
      <c r="M1013" s="101" t="s">
        <v>173</v>
      </c>
    </row>
    <row r="1014" spans="1:13" s="16" customFormat="1" ht="18" customHeight="1" x14ac:dyDescent="0.25">
      <c r="A1014" s="130">
        <v>1006</v>
      </c>
      <c r="B1014" s="172">
        <v>12</v>
      </c>
      <c r="C1014" s="173" t="s">
        <v>2842</v>
      </c>
      <c r="D1014" s="174">
        <v>4801220087</v>
      </c>
      <c r="E1014" s="174">
        <v>60</v>
      </c>
      <c r="F1014" s="51" t="str">
        <f t="shared" si="51"/>
        <v>Trung bình</v>
      </c>
      <c r="G1014" s="174">
        <v>65</v>
      </c>
      <c r="H1014" s="51" t="str">
        <f t="shared" si="52"/>
        <v>Trung bình</v>
      </c>
      <c r="I1014" s="117">
        <f t="shared" si="54"/>
        <v>62.5</v>
      </c>
      <c r="J1014" s="51" t="str">
        <f t="shared" si="53"/>
        <v>Trung bình</v>
      </c>
      <c r="K1014" s="101" t="s">
        <v>245</v>
      </c>
      <c r="L1014" s="218"/>
      <c r="M1014" s="101" t="s">
        <v>173</v>
      </c>
    </row>
    <row r="1015" spans="1:13" s="16" customFormat="1" ht="18" customHeight="1" x14ac:dyDescent="0.25">
      <c r="A1015" s="130">
        <v>1007</v>
      </c>
      <c r="B1015" s="172">
        <v>13</v>
      </c>
      <c r="C1015" s="173" t="s">
        <v>2843</v>
      </c>
      <c r="D1015" s="174">
        <v>4801220114</v>
      </c>
      <c r="E1015" s="174">
        <v>82</v>
      </c>
      <c r="F1015" s="51" t="str">
        <f t="shared" si="51"/>
        <v>Tốt</v>
      </c>
      <c r="G1015" s="174">
        <v>82</v>
      </c>
      <c r="H1015" s="51" t="str">
        <f t="shared" si="52"/>
        <v>Tốt</v>
      </c>
      <c r="I1015" s="117">
        <f t="shared" si="54"/>
        <v>82</v>
      </c>
      <c r="J1015" s="51" t="str">
        <f t="shared" si="53"/>
        <v>Tốt</v>
      </c>
      <c r="K1015" s="101" t="s">
        <v>245</v>
      </c>
      <c r="L1015" s="218"/>
      <c r="M1015" s="101" t="s">
        <v>173</v>
      </c>
    </row>
    <row r="1016" spans="1:13" s="16" customFormat="1" ht="18" customHeight="1" x14ac:dyDescent="0.25">
      <c r="A1016" s="130">
        <v>1008</v>
      </c>
      <c r="B1016" s="172">
        <v>14</v>
      </c>
      <c r="C1016" s="173" t="s">
        <v>2844</v>
      </c>
      <c r="D1016" s="174">
        <v>4801220141</v>
      </c>
      <c r="E1016" s="174">
        <v>82</v>
      </c>
      <c r="F1016" s="51" t="str">
        <f t="shared" si="51"/>
        <v>Tốt</v>
      </c>
      <c r="G1016" s="174">
        <v>82</v>
      </c>
      <c r="H1016" s="51" t="str">
        <f t="shared" si="52"/>
        <v>Tốt</v>
      </c>
      <c r="I1016" s="117">
        <f t="shared" si="54"/>
        <v>82</v>
      </c>
      <c r="J1016" s="51" t="str">
        <f t="shared" si="53"/>
        <v>Tốt</v>
      </c>
      <c r="K1016" s="101" t="s">
        <v>245</v>
      </c>
      <c r="L1016" s="218"/>
      <c r="M1016" s="101" t="s">
        <v>173</v>
      </c>
    </row>
    <row r="1017" spans="1:13" s="16" customFormat="1" ht="18" customHeight="1" x14ac:dyDescent="0.25">
      <c r="A1017" s="130">
        <v>1009</v>
      </c>
      <c r="B1017" s="172">
        <v>15</v>
      </c>
      <c r="C1017" s="173" t="s">
        <v>2845</v>
      </c>
      <c r="D1017" s="174">
        <v>4801220127</v>
      </c>
      <c r="E1017" s="174">
        <v>60</v>
      </c>
      <c r="F1017" s="51" t="str">
        <f t="shared" si="51"/>
        <v>Trung bình</v>
      </c>
      <c r="G1017" s="174">
        <v>70</v>
      </c>
      <c r="H1017" s="51" t="str">
        <f t="shared" si="52"/>
        <v>Khá</v>
      </c>
      <c r="I1017" s="117">
        <f t="shared" si="54"/>
        <v>65</v>
      </c>
      <c r="J1017" s="51" t="str">
        <f t="shared" si="53"/>
        <v>Trung bình</v>
      </c>
      <c r="K1017" s="101" t="s">
        <v>245</v>
      </c>
      <c r="L1017" s="218"/>
      <c r="M1017" s="101" t="s">
        <v>173</v>
      </c>
    </row>
    <row r="1018" spans="1:13" s="16" customFormat="1" ht="18" customHeight="1" x14ac:dyDescent="0.25">
      <c r="A1018" s="130">
        <v>1010</v>
      </c>
      <c r="B1018" s="172">
        <v>16</v>
      </c>
      <c r="C1018" s="173" t="s">
        <v>2846</v>
      </c>
      <c r="D1018" s="174">
        <v>4801220072</v>
      </c>
      <c r="E1018" s="174">
        <v>72</v>
      </c>
      <c r="F1018" s="51" t="str">
        <f t="shared" si="51"/>
        <v>Khá</v>
      </c>
      <c r="G1018" s="174">
        <v>72</v>
      </c>
      <c r="H1018" s="51" t="str">
        <f t="shared" si="52"/>
        <v>Khá</v>
      </c>
      <c r="I1018" s="117">
        <f t="shared" si="54"/>
        <v>72</v>
      </c>
      <c r="J1018" s="51" t="str">
        <f t="shared" si="53"/>
        <v>Khá</v>
      </c>
      <c r="K1018" s="101" t="s">
        <v>245</v>
      </c>
      <c r="L1018" s="218"/>
      <c r="M1018" s="101" t="s">
        <v>173</v>
      </c>
    </row>
    <row r="1019" spans="1:13" s="16" customFormat="1" ht="18" customHeight="1" x14ac:dyDescent="0.25">
      <c r="A1019" s="130">
        <v>1011</v>
      </c>
      <c r="B1019" s="172">
        <v>17</v>
      </c>
      <c r="C1019" s="173" t="s">
        <v>2847</v>
      </c>
      <c r="D1019" s="174">
        <v>4801220254</v>
      </c>
      <c r="E1019" s="174">
        <v>85</v>
      </c>
      <c r="F1019" s="51" t="str">
        <f t="shared" si="51"/>
        <v>Tốt</v>
      </c>
      <c r="G1019" s="174">
        <v>85</v>
      </c>
      <c r="H1019" s="51" t="str">
        <f t="shared" si="52"/>
        <v>Tốt</v>
      </c>
      <c r="I1019" s="117">
        <f t="shared" si="54"/>
        <v>85</v>
      </c>
      <c r="J1019" s="51" t="str">
        <f t="shared" si="53"/>
        <v>Tốt</v>
      </c>
      <c r="K1019" s="101" t="s">
        <v>245</v>
      </c>
      <c r="L1019" s="218"/>
      <c r="M1019" s="101" t="s">
        <v>173</v>
      </c>
    </row>
    <row r="1020" spans="1:13" s="16" customFormat="1" ht="18" customHeight="1" x14ac:dyDescent="0.25">
      <c r="A1020" s="130">
        <v>1012</v>
      </c>
      <c r="B1020" s="172">
        <v>18</v>
      </c>
      <c r="C1020" s="173" t="s">
        <v>2848</v>
      </c>
      <c r="D1020" s="174">
        <v>4801220109</v>
      </c>
      <c r="E1020" s="174">
        <v>80</v>
      </c>
      <c r="F1020" s="51" t="str">
        <f t="shared" si="51"/>
        <v>Tốt</v>
      </c>
      <c r="G1020" s="174">
        <v>82</v>
      </c>
      <c r="H1020" s="51" t="str">
        <f t="shared" si="52"/>
        <v>Tốt</v>
      </c>
      <c r="I1020" s="117">
        <f t="shared" si="54"/>
        <v>81</v>
      </c>
      <c r="J1020" s="51" t="str">
        <f t="shared" si="53"/>
        <v>Tốt</v>
      </c>
      <c r="K1020" s="101" t="s">
        <v>245</v>
      </c>
      <c r="L1020" s="218"/>
      <c r="M1020" s="101" t="s">
        <v>173</v>
      </c>
    </row>
    <row r="1021" spans="1:13" s="16" customFormat="1" ht="18" customHeight="1" x14ac:dyDescent="0.25">
      <c r="A1021" s="130">
        <v>1013</v>
      </c>
      <c r="B1021" s="172">
        <v>19</v>
      </c>
      <c r="C1021" s="173" t="s">
        <v>2849</v>
      </c>
      <c r="D1021" s="174">
        <v>4801220220</v>
      </c>
      <c r="E1021" s="174">
        <v>60</v>
      </c>
      <c r="F1021" s="51" t="str">
        <f t="shared" si="51"/>
        <v>Trung bình</v>
      </c>
      <c r="G1021" s="174">
        <v>65</v>
      </c>
      <c r="H1021" s="51" t="str">
        <f t="shared" si="52"/>
        <v>Trung bình</v>
      </c>
      <c r="I1021" s="117">
        <f t="shared" si="54"/>
        <v>62.5</v>
      </c>
      <c r="J1021" s="51" t="str">
        <f t="shared" si="53"/>
        <v>Trung bình</v>
      </c>
      <c r="K1021" s="101" t="s">
        <v>245</v>
      </c>
      <c r="L1021" s="218"/>
      <c r="M1021" s="101" t="s">
        <v>173</v>
      </c>
    </row>
    <row r="1022" spans="1:13" s="16" customFormat="1" ht="18" customHeight="1" x14ac:dyDescent="0.25">
      <c r="A1022" s="130">
        <v>1014</v>
      </c>
      <c r="B1022" s="172">
        <v>20</v>
      </c>
      <c r="C1022" s="173" t="s">
        <v>2850</v>
      </c>
      <c r="D1022" s="174">
        <v>4801220083</v>
      </c>
      <c r="E1022" s="174">
        <v>60</v>
      </c>
      <c r="F1022" s="51" t="str">
        <f t="shared" si="51"/>
        <v>Trung bình</v>
      </c>
      <c r="G1022" s="174">
        <v>70</v>
      </c>
      <c r="H1022" s="51" t="str">
        <f t="shared" si="52"/>
        <v>Khá</v>
      </c>
      <c r="I1022" s="117">
        <f t="shared" si="54"/>
        <v>65</v>
      </c>
      <c r="J1022" s="51" t="str">
        <f t="shared" si="53"/>
        <v>Trung bình</v>
      </c>
      <c r="K1022" s="101" t="s">
        <v>245</v>
      </c>
      <c r="L1022" s="218"/>
      <c r="M1022" s="101" t="s">
        <v>173</v>
      </c>
    </row>
    <row r="1023" spans="1:13" s="16" customFormat="1" ht="18" customHeight="1" x14ac:dyDescent="0.25">
      <c r="A1023" s="130">
        <v>1015</v>
      </c>
      <c r="B1023" s="172">
        <v>21</v>
      </c>
      <c r="C1023" s="173" t="s">
        <v>2851</v>
      </c>
      <c r="D1023" s="174">
        <v>4801220111</v>
      </c>
      <c r="E1023" s="174">
        <v>72</v>
      </c>
      <c r="F1023" s="51" t="str">
        <f t="shared" si="51"/>
        <v>Khá</v>
      </c>
      <c r="G1023" s="174">
        <v>72</v>
      </c>
      <c r="H1023" s="51" t="str">
        <f t="shared" si="52"/>
        <v>Khá</v>
      </c>
      <c r="I1023" s="117">
        <f t="shared" si="54"/>
        <v>72</v>
      </c>
      <c r="J1023" s="51" t="str">
        <f t="shared" si="53"/>
        <v>Khá</v>
      </c>
      <c r="K1023" s="101" t="s">
        <v>245</v>
      </c>
      <c r="L1023" s="218"/>
      <c r="M1023" s="101" t="s">
        <v>173</v>
      </c>
    </row>
    <row r="1024" spans="1:13" s="16" customFormat="1" ht="18" customHeight="1" x14ac:dyDescent="0.25">
      <c r="A1024" s="130">
        <v>1016</v>
      </c>
      <c r="B1024" s="172">
        <v>22</v>
      </c>
      <c r="C1024" s="173" t="s">
        <v>2852</v>
      </c>
      <c r="D1024" s="174">
        <v>4801220073</v>
      </c>
      <c r="E1024" s="174">
        <v>72</v>
      </c>
      <c r="F1024" s="51" t="str">
        <f t="shared" si="51"/>
        <v>Khá</v>
      </c>
      <c r="G1024" s="174">
        <v>72</v>
      </c>
      <c r="H1024" s="51" t="str">
        <f t="shared" si="52"/>
        <v>Khá</v>
      </c>
      <c r="I1024" s="117">
        <f t="shared" si="54"/>
        <v>72</v>
      </c>
      <c r="J1024" s="51" t="str">
        <f t="shared" si="53"/>
        <v>Khá</v>
      </c>
      <c r="K1024" s="101" t="s">
        <v>245</v>
      </c>
      <c r="L1024" s="218"/>
      <c r="M1024" s="101" t="s">
        <v>173</v>
      </c>
    </row>
    <row r="1025" spans="1:13" s="16" customFormat="1" ht="18" customHeight="1" x14ac:dyDescent="0.25">
      <c r="A1025" s="130">
        <v>1017</v>
      </c>
      <c r="B1025" s="172">
        <v>23</v>
      </c>
      <c r="C1025" s="173" t="s">
        <v>2853</v>
      </c>
      <c r="D1025" s="174">
        <v>4801220089</v>
      </c>
      <c r="E1025" s="174">
        <v>85</v>
      </c>
      <c r="F1025" s="51" t="str">
        <f t="shared" si="51"/>
        <v>Tốt</v>
      </c>
      <c r="G1025" s="174">
        <v>85</v>
      </c>
      <c r="H1025" s="51" t="str">
        <f t="shared" si="52"/>
        <v>Tốt</v>
      </c>
      <c r="I1025" s="117">
        <f t="shared" si="54"/>
        <v>85</v>
      </c>
      <c r="J1025" s="51" t="str">
        <f t="shared" si="53"/>
        <v>Tốt</v>
      </c>
      <c r="K1025" s="101" t="s">
        <v>245</v>
      </c>
      <c r="L1025" s="218"/>
      <c r="M1025" s="101" t="s">
        <v>173</v>
      </c>
    </row>
    <row r="1026" spans="1:13" s="16" customFormat="1" ht="18" customHeight="1" x14ac:dyDescent="0.25">
      <c r="A1026" s="130">
        <v>1018</v>
      </c>
      <c r="B1026" s="172">
        <v>24</v>
      </c>
      <c r="C1026" s="173" t="s">
        <v>2854</v>
      </c>
      <c r="D1026" s="174">
        <v>4801220106</v>
      </c>
      <c r="E1026" s="174">
        <v>90</v>
      </c>
      <c r="F1026" s="51" t="str">
        <f t="shared" si="51"/>
        <v>Xuất sắc</v>
      </c>
      <c r="G1026" s="174">
        <v>90</v>
      </c>
      <c r="H1026" s="51" t="str">
        <f t="shared" si="52"/>
        <v>Xuất sắc</v>
      </c>
      <c r="I1026" s="117">
        <f t="shared" si="54"/>
        <v>90</v>
      </c>
      <c r="J1026" s="51" t="str">
        <f t="shared" si="53"/>
        <v>Xuất sắc</v>
      </c>
      <c r="K1026" s="101" t="s">
        <v>245</v>
      </c>
      <c r="L1026" s="218"/>
      <c r="M1026" s="101" t="s">
        <v>173</v>
      </c>
    </row>
    <row r="1027" spans="1:13" s="16" customFormat="1" ht="18" customHeight="1" x14ac:dyDescent="0.25">
      <c r="A1027" s="130">
        <v>1019</v>
      </c>
      <c r="B1027" s="172">
        <v>25</v>
      </c>
      <c r="C1027" s="173" t="s">
        <v>2855</v>
      </c>
      <c r="D1027" s="174">
        <v>4801220166</v>
      </c>
      <c r="E1027" s="174">
        <v>95</v>
      </c>
      <c r="F1027" s="51" t="str">
        <f t="shared" si="51"/>
        <v>Xuất sắc</v>
      </c>
      <c r="G1027" s="174">
        <v>95</v>
      </c>
      <c r="H1027" s="51" t="str">
        <f t="shared" si="52"/>
        <v>Xuất sắc</v>
      </c>
      <c r="I1027" s="117">
        <f t="shared" si="54"/>
        <v>95</v>
      </c>
      <c r="J1027" s="51" t="str">
        <f t="shared" si="53"/>
        <v>Xuất sắc</v>
      </c>
      <c r="K1027" s="101" t="s">
        <v>245</v>
      </c>
      <c r="L1027" s="218"/>
      <c r="M1027" s="101" t="s">
        <v>173</v>
      </c>
    </row>
    <row r="1028" spans="1:13" s="16" customFormat="1" ht="18" customHeight="1" x14ac:dyDescent="0.25">
      <c r="A1028" s="130">
        <v>1020</v>
      </c>
      <c r="B1028" s="172">
        <v>26</v>
      </c>
      <c r="C1028" s="173" t="s">
        <v>2856</v>
      </c>
      <c r="D1028" s="174">
        <v>4801220008</v>
      </c>
      <c r="E1028" s="174">
        <v>70</v>
      </c>
      <c r="F1028" s="51" t="str">
        <f t="shared" si="51"/>
        <v>Khá</v>
      </c>
      <c r="G1028" s="174">
        <v>89</v>
      </c>
      <c r="H1028" s="51" t="str">
        <f t="shared" si="52"/>
        <v>Tốt</v>
      </c>
      <c r="I1028" s="117">
        <v>80</v>
      </c>
      <c r="J1028" s="51" t="str">
        <f t="shared" si="53"/>
        <v>Tốt</v>
      </c>
      <c r="K1028" s="101" t="s">
        <v>245</v>
      </c>
      <c r="L1028" s="218"/>
      <c r="M1028" s="101" t="s">
        <v>173</v>
      </c>
    </row>
    <row r="1029" spans="1:13" s="16" customFormat="1" ht="18" customHeight="1" x14ac:dyDescent="0.25">
      <c r="A1029" s="130">
        <v>1021</v>
      </c>
      <c r="B1029" s="172">
        <v>27</v>
      </c>
      <c r="C1029" s="173" t="s">
        <v>2857</v>
      </c>
      <c r="D1029" s="174">
        <v>4801220093</v>
      </c>
      <c r="E1029" s="174">
        <v>60</v>
      </c>
      <c r="F1029" s="51" t="str">
        <f t="shared" si="51"/>
        <v>Trung bình</v>
      </c>
      <c r="G1029" s="174">
        <v>70</v>
      </c>
      <c r="H1029" s="51" t="str">
        <f t="shared" si="52"/>
        <v>Khá</v>
      </c>
      <c r="I1029" s="117">
        <f t="shared" si="54"/>
        <v>65</v>
      </c>
      <c r="J1029" s="51" t="str">
        <f t="shared" si="53"/>
        <v>Trung bình</v>
      </c>
      <c r="K1029" s="101" t="s">
        <v>245</v>
      </c>
      <c r="L1029" s="218"/>
      <c r="M1029" s="101" t="s">
        <v>173</v>
      </c>
    </row>
    <row r="1030" spans="1:13" s="16" customFormat="1" ht="18" customHeight="1" x14ac:dyDescent="0.25">
      <c r="A1030" s="130">
        <v>1022</v>
      </c>
      <c r="B1030" s="172">
        <v>28</v>
      </c>
      <c r="C1030" s="173" t="s">
        <v>2858</v>
      </c>
      <c r="D1030" s="174">
        <v>4801220228</v>
      </c>
      <c r="E1030" s="174">
        <v>70</v>
      </c>
      <c r="F1030" s="51" t="str">
        <f t="shared" si="51"/>
        <v>Khá</v>
      </c>
      <c r="G1030" s="174">
        <v>75</v>
      </c>
      <c r="H1030" s="51" t="str">
        <f t="shared" si="52"/>
        <v>Khá</v>
      </c>
      <c r="I1030" s="117">
        <f t="shared" si="54"/>
        <v>72.5</v>
      </c>
      <c r="J1030" s="51" t="str">
        <f t="shared" si="53"/>
        <v>Khá</v>
      </c>
      <c r="K1030" s="101" t="s">
        <v>245</v>
      </c>
      <c r="L1030" s="218"/>
      <c r="M1030" s="101" t="s">
        <v>173</v>
      </c>
    </row>
    <row r="1031" spans="1:13" s="16" customFormat="1" ht="18" customHeight="1" x14ac:dyDescent="0.25">
      <c r="A1031" s="130">
        <v>1023</v>
      </c>
      <c r="B1031" s="172">
        <v>29</v>
      </c>
      <c r="C1031" s="173" t="s">
        <v>2859</v>
      </c>
      <c r="D1031" s="174">
        <v>4801220108</v>
      </c>
      <c r="E1031" s="174">
        <v>90</v>
      </c>
      <c r="F1031" s="51" t="str">
        <f t="shared" si="51"/>
        <v>Xuất sắc</v>
      </c>
      <c r="G1031" s="174">
        <v>90</v>
      </c>
      <c r="H1031" s="51" t="str">
        <f t="shared" si="52"/>
        <v>Xuất sắc</v>
      </c>
      <c r="I1031" s="117">
        <f t="shared" si="54"/>
        <v>90</v>
      </c>
      <c r="J1031" s="51" t="str">
        <f t="shared" si="53"/>
        <v>Xuất sắc</v>
      </c>
      <c r="K1031" s="101" t="s">
        <v>245</v>
      </c>
      <c r="L1031" s="218"/>
      <c r="M1031" s="101" t="s">
        <v>173</v>
      </c>
    </row>
    <row r="1032" spans="1:13" s="16" customFormat="1" ht="18" customHeight="1" x14ac:dyDescent="0.25">
      <c r="A1032" s="130">
        <v>1024</v>
      </c>
      <c r="B1032" s="172">
        <v>30</v>
      </c>
      <c r="C1032" s="173" t="s">
        <v>2860</v>
      </c>
      <c r="D1032" s="174">
        <v>4801220012</v>
      </c>
      <c r="E1032" s="174">
        <v>70</v>
      </c>
      <c r="F1032" s="51" t="str">
        <f t="shared" si="51"/>
        <v>Khá</v>
      </c>
      <c r="G1032" s="174">
        <v>84</v>
      </c>
      <c r="H1032" s="51" t="str">
        <f t="shared" si="52"/>
        <v>Tốt</v>
      </c>
      <c r="I1032" s="117">
        <f t="shared" si="54"/>
        <v>77</v>
      </c>
      <c r="J1032" s="51" t="str">
        <f t="shared" si="53"/>
        <v>Khá</v>
      </c>
      <c r="K1032" s="101" t="s">
        <v>245</v>
      </c>
      <c r="L1032" s="218"/>
      <c r="M1032" s="101" t="s">
        <v>173</v>
      </c>
    </row>
    <row r="1033" spans="1:13" s="16" customFormat="1" ht="18" customHeight="1" x14ac:dyDescent="0.25">
      <c r="A1033" s="130">
        <v>1025</v>
      </c>
      <c r="B1033" s="172">
        <v>31</v>
      </c>
      <c r="C1033" s="173" t="s">
        <v>2861</v>
      </c>
      <c r="D1033" s="174">
        <v>4801220100</v>
      </c>
      <c r="E1033" s="174">
        <v>85</v>
      </c>
      <c r="F1033" s="51" t="str">
        <f t="shared" si="51"/>
        <v>Tốt</v>
      </c>
      <c r="G1033" s="174">
        <v>85</v>
      </c>
      <c r="H1033" s="51" t="str">
        <f t="shared" si="52"/>
        <v>Tốt</v>
      </c>
      <c r="I1033" s="117">
        <f t="shared" si="54"/>
        <v>85</v>
      </c>
      <c r="J1033" s="51" t="str">
        <f t="shared" si="53"/>
        <v>Tốt</v>
      </c>
      <c r="K1033" s="101" t="s">
        <v>245</v>
      </c>
      <c r="L1033" s="218"/>
      <c r="M1033" s="101" t="s">
        <v>173</v>
      </c>
    </row>
    <row r="1034" spans="1:13" s="16" customFormat="1" ht="18" customHeight="1" x14ac:dyDescent="0.25">
      <c r="A1034" s="130">
        <v>1026</v>
      </c>
      <c r="B1034" s="172">
        <v>32</v>
      </c>
      <c r="C1034" s="173" t="s">
        <v>2862</v>
      </c>
      <c r="D1034" s="174">
        <v>4801220006</v>
      </c>
      <c r="E1034" s="174">
        <v>75</v>
      </c>
      <c r="F1034" s="51" t="str">
        <f t="shared" si="51"/>
        <v>Khá</v>
      </c>
      <c r="G1034" s="174">
        <v>87</v>
      </c>
      <c r="H1034" s="51" t="str">
        <f t="shared" si="52"/>
        <v>Tốt</v>
      </c>
      <c r="I1034" s="117">
        <f t="shared" si="54"/>
        <v>81</v>
      </c>
      <c r="J1034" s="51" t="str">
        <f t="shared" si="53"/>
        <v>Tốt</v>
      </c>
      <c r="K1034" s="101" t="s">
        <v>245</v>
      </c>
      <c r="L1034" s="218"/>
      <c r="M1034" s="101" t="s">
        <v>173</v>
      </c>
    </row>
    <row r="1035" spans="1:13" s="16" customFormat="1" ht="18" customHeight="1" x14ac:dyDescent="0.25">
      <c r="A1035" s="130">
        <v>1027</v>
      </c>
      <c r="B1035" s="172">
        <v>33</v>
      </c>
      <c r="C1035" s="173" t="s">
        <v>2863</v>
      </c>
      <c r="D1035" s="174">
        <v>4801220076</v>
      </c>
      <c r="E1035" s="174">
        <v>72</v>
      </c>
      <c r="F1035" s="51" t="str">
        <f t="shared" si="51"/>
        <v>Khá</v>
      </c>
      <c r="G1035" s="174">
        <v>72</v>
      </c>
      <c r="H1035" s="51" t="str">
        <f t="shared" si="52"/>
        <v>Khá</v>
      </c>
      <c r="I1035" s="117">
        <f t="shared" si="54"/>
        <v>72</v>
      </c>
      <c r="J1035" s="51" t="str">
        <f t="shared" si="53"/>
        <v>Khá</v>
      </c>
      <c r="K1035" s="101" t="s">
        <v>245</v>
      </c>
      <c r="L1035" s="218"/>
      <c r="M1035" s="101" t="s">
        <v>173</v>
      </c>
    </row>
    <row r="1036" spans="1:13" s="16" customFormat="1" ht="18" customHeight="1" x14ac:dyDescent="0.25">
      <c r="A1036" s="130">
        <v>1028</v>
      </c>
      <c r="B1036" s="172">
        <v>1</v>
      </c>
      <c r="C1036" s="173" t="s">
        <v>2690</v>
      </c>
      <c r="D1036" s="174">
        <v>1605210899</v>
      </c>
      <c r="E1036" s="174">
        <v>79</v>
      </c>
      <c r="F1036" s="51" t="str">
        <f t="shared" si="51"/>
        <v>Khá</v>
      </c>
      <c r="G1036" s="51">
        <v>80</v>
      </c>
      <c r="H1036" s="51" t="str">
        <f t="shared" si="52"/>
        <v>Tốt</v>
      </c>
      <c r="I1036" s="117">
        <v>80</v>
      </c>
      <c r="J1036" s="51" t="str">
        <f t="shared" si="53"/>
        <v>Tốt</v>
      </c>
      <c r="K1036" s="101" t="s">
        <v>170</v>
      </c>
      <c r="L1036" s="218"/>
      <c r="M1036" s="101" t="s">
        <v>150</v>
      </c>
    </row>
    <row r="1037" spans="1:13" s="16" customFormat="1" ht="18" customHeight="1" x14ac:dyDescent="0.25">
      <c r="A1037" s="130">
        <v>1029</v>
      </c>
      <c r="B1037" s="172">
        <v>2</v>
      </c>
      <c r="C1037" s="173" t="s">
        <v>2864</v>
      </c>
      <c r="D1037" s="174">
        <v>1605210871</v>
      </c>
      <c r="E1037" s="174">
        <v>79</v>
      </c>
      <c r="F1037" s="51" t="str">
        <f t="shared" si="51"/>
        <v>Khá</v>
      </c>
      <c r="G1037" s="51">
        <v>80</v>
      </c>
      <c r="H1037" s="51" t="str">
        <f t="shared" si="52"/>
        <v>Tốt</v>
      </c>
      <c r="I1037" s="117">
        <v>80</v>
      </c>
      <c r="J1037" s="51" t="str">
        <f t="shared" si="53"/>
        <v>Tốt</v>
      </c>
      <c r="K1037" s="101" t="s">
        <v>170</v>
      </c>
      <c r="L1037" s="218"/>
      <c r="M1037" s="101" t="s">
        <v>150</v>
      </c>
    </row>
    <row r="1038" spans="1:13" s="16" customFormat="1" ht="18" customHeight="1" x14ac:dyDescent="0.25">
      <c r="A1038" s="130">
        <v>1030</v>
      </c>
      <c r="B1038" s="172">
        <v>3</v>
      </c>
      <c r="C1038" s="173" t="s">
        <v>2865</v>
      </c>
      <c r="D1038" s="174">
        <v>1605210955</v>
      </c>
      <c r="E1038" s="174">
        <v>92</v>
      </c>
      <c r="F1038" s="51" t="str">
        <f t="shared" si="51"/>
        <v>Xuất sắc</v>
      </c>
      <c r="G1038" s="51">
        <v>90</v>
      </c>
      <c r="H1038" s="51" t="str">
        <f t="shared" si="52"/>
        <v>Xuất sắc</v>
      </c>
      <c r="I1038" s="117">
        <f t="shared" ref="I1038:I1089" si="55">(E1038+G1038)/2</f>
        <v>91</v>
      </c>
      <c r="J1038" s="51" t="str">
        <f t="shared" si="53"/>
        <v>Xuất sắc</v>
      </c>
      <c r="K1038" s="101" t="s">
        <v>170</v>
      </c>
      <c r="L1038" s="218"/>
      <c r="M1038" s="101" t="s">
        <v>150</v>
      </c>
    </row>
    <row r="1039" spans="1:13" s="16" customFormat="1" ht="18" customHeight="1" x14ac:dyDescent="0.25">
      <c r="A1039" s="130">
        <v>1031</v>
      </c>
      <c r="B1039" s="172">
        <v>4</v>
      </c>
      <c r="C1039" s="173" t="s">
        <v>2866</v>
      </c>
      <c r="D1039" s="174">
        <v>1605210913</v>
      </c>
      <c r="E1039" s="174">
        <v>90</v>
      </c>
      <c r="F1039" s="51" t="str">
        <f t="shared" si="51"/>
        <v>Xuất sắc</v>
      </c>
      <c r="G1039" s="51">
        <v>90</v>
      </c>
      <c r="H1039" s="51" t="str">
        <f t="shared" si="52"/>
        <v>Xuất sắc</v>
      </c>
      <c r="I1039" s="117">
        <f t="shared" si="55"/>
        <v>90</v>
      </c>
      <c r="J1039" s="51" t="str">
        <f t="shared" si="53"/>
        <v>Xuất sắc</v>
      </c>
      <c r="K1039" s="101" t="s">
        <v>170</v>
      </c>
      <c r="L1039" s="218"/>
      <c r="M1039" s="101" t="s">
        <v>150</v>
      </c>
    </row>
    <row r="1040" spans="1:13" s="16" customFormat="1" ht="18" customHeight="1" x14ac:dyDescent="0.25">
      <c r="A1040" s="130">
        <v>1032</v>
      </c>
      <c r="B1040" s="172">
        <v>5</v>
      </c>
      <c r="C1040" s="173" t="s">
        <v>2867</v>
      </c>
      <c r="D1040" s="174">
        <v>1605210631</v>
      </c>
      <c r="E1040" s="174">
        <v>79</v>
      </c>
      <c r="F1040" s="51" t="str">
        <f t="shared" si="51"/>
        <v>Khá</v>
      </c>
      <c r="G1040" s="51">
        <v>80</v>
      </c>
      <c r="H1040" s="51" t="str">
        <f t="shared" si="52"/>
        <v>Tốt</v>
      </c>
      <c r="I1040" s="117">
        <v>80</v>
      </c>
      <c r="J1040" s="51" t="str">
        <f t="shared" si="53"/>
        <v>Tốt</v>
      </c>
      <c r="K1040" s="101" t="s">
        <v>170</v>
      </c>
      <c r="L1040" s="218"/>
      <c r="M1040" s="101" t="s">
        <v>150</v>
      </c>
    </row>
    <row r="1041" spans="1:13" s="16" customFormat="1" ht="18" customHeight="1" x14ac:dyDescent="0.25">
      <c r="A1041" s="130">
        <v>1033</v>
      </c>
      <c r="B1041" s="172">
        <v>6</v>
      </c>
      <c r="C1041" s="173" t="s">
        <v>2868</v>
      </c>
      <c r="D1041" s="174">
        <v>1605210890</v>
      </c>
      <c r="E1041" s="174">
        <v>79</v>
      </c>
      <c r="F1041" s="51" t="str">
        <f t="shared" si="51"/>
        <v>Khá</v>
      </c>
      <c r="G1041" s="51">
        <v>80</v>
      </c>
      <c r="H1041" s="51" t="str">
        <f t="shared" si="52"/>
        <v>Tốt</v>
      </c>
      <c r="I1041" s="117">
        <v>80</v>
      </c>
      <c r="J1041" s="51" t="str">
        <f t="shared" si="53"/>
        <v>Tốt</v>
      </c>
      <c r="K1041" s="101" t="s">
        <v>170</v>
      </c>
      <c r="L1041" s="218"/>
      <c r="M1041" s="101" t="s">
        <v>150</v>
      </c>
    </row>
    <row r="1042" spans="1:13" s="16" customFormat="1" ht="18" customHeight="1" x14ac:dyDescent="0.25">
      <c r="A1042" s="130">
        <v>1034</v>
      </c>
      <c r="B1042" s="172">
        <v>7</v>
      </c>
      <c r="C1042" s="173" t="s">
        <v>2869</v>
      </c>
      <c r="D1042" s="174">
        <v>1605210894</v>
      </c>
      <c r="E1042" s="174">
        <v>69</v>
      </c>
      <c r="F1042" s="51" t="str">
        <f t="shared" si="51"/>
        <v>Trung bình</v>
      </c>
      <c r="G1042" s="51">
        <v>80</v>
      </c>
      <c r="H1042" s="51" t="str">
        <f t="shared" si="52"/>
        <v>Tốt</v>
      </c>
      <c r="I1042" s="117">
        <f t="shared" si="55"/>
        <v>74.5</v>
      </c>
      <c r="J1042" s="51" t="str">
        <f t="shared" si="53"/>
        <v>Khá</v>
      </c>
      <c r="K1042" s="101" t="s">
        <v>170</v>
      </c>
      <c r="L1042" s="218"/>
      <c r="M1042" s="101" t="s">
        <v>150</v>
      </c>
    </row>
    <row r="1043" spans="1:13" s="16" customFormat="1" ht="18" customHeight="1" x14ac:dyDescent="0.25">
      <c r="A1043" s="130">
        <v>1035</v>
      </c>
      <c r="B1043" s="172">
        <v>8</v>
      </c>
      <c r="C1043" s="173" t="s">
        <v>2870</v>
      </c>
      <c r="D1043" s="174">
        <v>1605210957</v>
      </c>
      <c r="E1043" s="174">
        <v>79</v>
      </c>
      <c r="F1043" s="51" t="str">
        <f t="shared" si="51"/>
        <v>Khá</v>
      </c>
      <c r="G1043" s="51">
        <v>80</v>
      </c>
      <c r="H1043" s="51" t="str">
        <f t="shared" si="52"/>
        <v>Tốt</v>
      </c>
      <c r="I1043" s="117">
        <v>80</v>
      </c>
      <c r="J1043" s="51" t="str">
        <f t="shared" si="53"/>
        <v>Tốt</v>
      </c>
      <c r="K1043" s="101" t="s">
        <v>170</v>
      </c>
      <c r="L1043" s="218"/>
      <c r="M1043" s="101" t="s">
        <v>150</v>
      </c>
    </row>
    <row r="1044" spans="1:13" s="16" customFormat="1" ht="18" customHeight="1" x14ac:dyDescent="0.25">
      <c r="A1044" s="130">
        <v>1036</v>
      </c>
      <c r="B1044" s="172">
        <v>9</v>
      </c>
      <c r="C1044" s="173" t="s">
        <v>2871</v>
      </c>
      <c r="D1044" s="174">
        <v>1605210901</v>
      </c>
      <c r="E1044" s="174">
        <v>69</v>
      </c>
      <c r="F1044" s="51" t="str">
        <f t="shared" si="51"/>
        <v>Trung bình</v>
      </c>
      <c r="G1044" s="51">
        <v>80</v>
      </c>
      <c r="H1044" s="51" t="str">
        <f t="shared" si="52"/>
        <v>Tốt</v>
      </c>
      <c r="I1044" s="117">
        <f t="shared" si="55"/>
        <v>74.5</v>
      </c>
      <c r="J1044" s="51" t="str">
        <f t="shared" si="53"/>
        <v>Khá</v>
      </c>
      <c r="K1044" s="101" t="s">
        <v>170</v>
      </c>
      <c r="L1044" s="218"/>
      <c r="M1044" s="101" t="s">
        <v>150</v>
      </c>
    </row>
    <row r="1045" spans="1:13" s="16" customFormat="1" ht="18" customHeight="1" x14ac:dyDescent="0.25">
      <c r="A1045" s="130">
        <v>1037</v>
      </c>
      <c r="B1045" s="172">
        <v>10</v>
      </c>
      <c r="C1045" s="173" t="s">
        <v>2872</v>
      </c>
      <c r="D1045" s="174">
        <v>1605210934</v>
      </c>
      <c r="E1045" s="174">
        <v>79</v>
      </c>
      <c r="F1045" s="51" t="str">
        <f t="shared" si="51"/>
        <v>Khá</v>
      </c>
      <c r="G1045" s="51">
        <v>80</v>
      </c>
      <c r="H1045" s="51" t="str">
        <f t="shared" si="52"/>
        <v>Tốt</v>
      </c>
      <c r="I1045" s="117">
        <v>80</v>
      </c>
      <c r="J1045" s="51" t="str">
        <f t="shared" si="53"/>
        <v>Tốt</v>
      </c>
      <c r="K1045" s="101" t="s">
        <v>170</v>
      </c>
      <c r="L1045" s="218"/>
      <c r="M1045" s="101" t="s">
        <v>150</v>
      </c>
    </row>
    <row r="1046" spans="1:13" s="16" customFormat="1" ht="18" customHeight="1" x14ac:dyDescent="0.25">
      <c r="A1046" s="130">
        <v>1038</v>
      </c>
      <c r="B1046" s="172">
        <v>11</v>
      </c>
      <c r="C1046" s="173" t="s">
        <v>2873</v>
      </c>
      <c r="D1046" s="174">
        <v>1605210943</v>
      </c>
      <c r="E1046" s="174">
        <v>69</v>
      </c>
      <c r="F1046" s="51" t="str">
        <f t="shared" si="51"/>
        <v>Trung bình</v>
      </c>
      <c r="G1046" s="51">
        <v>80</v>
      </c>
      <c r="H1046" s="51" t="str">
        <f t="shared" si="52"/>
        <v>Tốt</v>
      </c>
      <c r="I1046" s="117">
        <f t="shared" si="55"/>
        <v>74.5</v>
      </c>
      <c r="J1046" s="51" t="str">
        <f t="shared" si="53"/>
        <v>Khá</v>
      </c>
      <c r="K1046" s="101" t="s">
        <v>170</v>
      </c>
      <c r="L1046" s="218"/>
      <c r="M1046" s="101" t="s">
        <v>150</v>
      </c>
    </row>
    <row r="1047" spans="1:13" s="16" customFormat="1" ht="18" customHeight="1" x14ac:dyDescent="0.25">
      <c r="A1047" s="130">
        <v>1039</v>
      </c>
      <c r="B1047" s="172">
        <v>12</v>
      </c>
      <c r="C1047" s="173" t="s">
        <v>2874</v>
      </c>
      <c r="D1047" s="174">
        <v>1605210952</v>
      </c>
      <c r="E1047" s="174">
        <v>69</v>
      </c>
      <c r="F1047" s="51" t="str">
        <f t="shared" si="51"/>
        <v>Trung bình</v>
      </c>
      <c r="G1047" s="51">
        <v>80</v>
      </c>
      <c r="H1047" s="51" t="str">
        <f t="shared" si="52"/>
        <v>Tốt</v>
      </c>
      <c r="I1047" s="117">
        <f t="shared" si="55"/>
        <v>74.5</v>
      </c>
      <c r="J1047" s="51" t="str">
        <f t="shared" si="53"/>
        <v>Khá</v>
      </c>
      <c r="K1047" s="101" t="s">
        <v>170</v>
      </c>
      <c r="L1047" s="218"/>
      <c r="M1047" s="101" t="s">
        <v>150</v>
      </c>
    </row>
    <row r="1048" spans="1:13" s="16" customFormat="1" ht="18" customHeight="1" x14ac:dyDescent="0.25">
      <c r="A1048" s="130">
        <v>1040</v>
      </c>
      <c r="B1048" s="172">
        <v>13</v>
      </c>
      <c r="C1048" s="173" t="s">
        <v>2875</v>
      </c>
      <c r="D1048" s="174">
        <v>1605210974</v>
      </c>
      <c r="E1048" s="174">
        <v>79</v>
      </c>
      <c r="F1048" s="51" t="str">
        <f t="shared" si="51"/>
        <v>Khá</v>
      </c>
      <c r="G1048" s="51">
        <v>80</v>
      </c>
      <c r="H1048" s="51" t="str">
        <f t="shared" si="52"/>
        <v>Tốt</v>
      </c>
      <c r="I1048" s="117">
        <v>80</v>
      </c>
      <c r="J1048" s="51" t="str">
        <f t="shared" si="53"/>
        <v>Tốt</v>
      </c>
      <c r="K1048" s="101" t="s">
        <v>170</v>
      </c>
      <c r="L1048" s="218"/>
      <c r="M1048" s="101" t="s">
        <v>150</v>
      </c>
    </row>
    <row r="1049" spans="1:13" s="16" customFormat="1" ht="18" customHeight="1" x14ac:dyDescent="0.25">
      <c r="A1049" s="130">
        <v>1041</v>
      </c>
      <c r="B1049" s="172">
        <v>14</v>
      </c>
      <c r="C1049" s="173" t="s">
        <v>2876</v>
      </c>
      <c r="D1049" s="174">
        <v>1605210880</v>
      </c>
      <c r="E1049" s="174">
        <v>69</v>
      </c>
      <c r="F1049" s="51" t="str">
        <f t="shared" si="51"/>
        <v>Trung bình</v>
      </c>
      <c r="G1049" s="51">
        <v>80</v>
      </c>
      <c r="H1049" s="51" t="str">
        <f t="shared" si="52"/>
        <v>Tốt</v>
      </c>
      <c r="I1049" s="117">
        <f t="shared" si="55"/>
        <v>74.5</v>
      </c>
      <c r="J1049" s="51" t="str">
        <f t="shared" si="53"/>
        <v>Khá</v>
      </c>
      <c r="K1049" s="101" t="s">
        <v>170</v>
      </c>
      <c r="L1049" s="218"/>
      <c r="M1049" s="101" t="s">
        <v>150</v>
      </c>
    </row>
    <row r="1050" spans="1:13" s="16" customFormat="1" ht="18" customHeight="1" x14ac:dyDescent="0.25">
      <c r="A1050" s="130">
        <v>1042</v>
      </c>
      <c r="B1050" s="172">
        <v>15</v>
      </c>
      <c r="C1050" s="173" t="s">
        <v>2877</v>
      </c>
      <c r="D1050" s="174">
        <v>1605210872</v>
      </c>
      <c r="E1050" s="174">
        <v>79</v>
      </c>
      <c r="F1050" s="51" t="str">
        <f t="shared" si="51"/>
        <v>Khá</v>
      </c>
      <c r="G1050" s="51">
        <v>80</v>
      </c>
      <c r="H1050" s="51" t="str">
        <f t="shared" si="52"/>
        <v>Tốt</v>
      </c>
      <c r="I1050" s="117">
        <v>80</v>
      </c>
      <c r="J1050" s="51" t="str">
        <f t="shared" si="53"/>
        <v>Tốt</v>
      </c>
      <c r="K1050" s="101" t="s">
        <v>170</v>
      </c>
      <c r="L1050" s="218"/>
      <c r="M1050" s="101" t="s">
        <v>150</v>
      </c>
    </row>
    <row r="1051" spans="1:13" s="16" customFormat="1" ht="18" customHeight="1" x14ac:dyDescent="0.25">
      <c r="A1051" s="130">
        <v>1043</v>
      </c>
      <c r="B1051" s="172">
        <v>16</v>
      </c>
      <c r="C1051" s="173" t="s">
        <v>2878</v>
      </c>
      <c r="D1051" s="174">
        <v>1605210891</v>
      </c>
      <c r="E1051" s="174">
        <v>79</v>
      </c>
      <c r="F1051" s="51" t="str">
        <f t="shared" si="51"/>
        <v>Khá</v>
      </c>
      <c r="G1051" s="51">
        <v>80</v>
      </c>
      <c r="H1051" s="51" t="str">
        <f t="shared" si="52"/>
        <v>Tốt</v>
      </c>
      <c r="I1051" s="117">
        <v>80</v>
      </c>
      <c r="J1051" s="51" t="str">
        <f t="shared" si="53"/>
        <v>Tốt</v>
      </c>
      <c r="K1051" s="101" t="s">
        <v>170</v>
      </c>
      <c r="L1051" s="218"/>
      <c r="M1051" s="101" t="s">
        <v>150</v>
      </c>
    </row>
    <row r="1052" spans="1:13" s="16" customFormat="1" ht="18" customHeight="1" x14ac:dyDescent="0.25">
      <c r="A1052" s="130">
        <v>1044</v>
      </c>
      <c r="B1052" s="172">
        <v>17</v>
      </c>
      <c r="C1052" s="173" t="s">
        <v>2573</v>
      </c>
      <c r="D1052" s="174">
        <v>1605210868</v>
      </c>
      <c r="E1052" s="174">
        <v>69</v>
      </c>
      <c r="F1052" s="51" t="str">
        <f t="shared" si="51"/>
        <v>Trung bình</v>
      </c>
      <c r="G1052" s="51">
        <v>80</v>
      </c>
      <c r="H1052" s="51" t="str">
        <f t="shared" si="52"/>
        <v>Tốt</v>
      </c>
      <c r="I1052" s="117">
        <f t="shared" si="55"/>
        <v>74.5</v>
      </c>
      <c r="J1052" s="51" t="str">
        <f t="shared" si="53"/>
        <v>Khá</v>
      </c>
      <c r="K1052" s="101" t="s">
        <v>170</v>
      </c>
      <c r="L1052" s="218"/>
      <c r="M1052" s="101" t="s">
        <v>150</v>
      </c>
    </row>
    <row r="1053" spans="1:13" s="16" customFormat="1" ht="18" customHeight="1" x14ac:dyDescent="0.25">
      <c r="A1053" s="130">
        <v>1045</v>
      </c>
      <c r="B1053" s="172">
        <v>18</v>
      </c>
      <c r="C1053" s="173" t="s">
        <v>2879</v>
      </c>
      <c r="D1053" s="174">
        <v>1605210954</v>
      </c>
      <c r="E1053" s="174">
        <v>69</v>
      </c>
      <c r="F1053" s="51" t="str">
        <f t="shared" si="51"/>
        <v>Trung bình</v>
      </c>
      <c r="G1053" s="51">
        <v>80</v>
      </c>
      <c r="H1053" s="51" t="str">
        <f t="shared" si="52"/>
        <v>Tốt</v>
      </c>
      <c r="I1053" s="117">
        <f t="shared" si="55"/>
        <v>74.5</v>
      </c>
      <c r="J1053" s="51" t="str">
        <f t="shared" si="53"/>
        <v>Khá</v>
      </c>
      <c r="K1053" s="101" t="s">
        <v>170</v>
      </c>
      <c r="L1053" s="218"/>
      <c r="M1053" s="101" t="s">
        <v>150</v>
      </c>
    </row>
    <row r="1054" spans="1:13" s="16" customFormat="1" ht="18" customHeight="1" x14ac:dyDescent="0.25">
      <c r="A1054" s="130">
        <v>1046</v>
      </c>
      <c r="B1054" s="172">
        <v>19</v>
      </c>
      <c r="C1054" s="173" t="s">
        <v>2880</v>
      </c>
      <c r="D1054" s="174">
        <v>1605210918</v>
      </c>
      <c r="E1054" s="174">
        <v>69</v>
      </c>
      <c r="F1054" s="51" t="str">
        <f t="shared" si="51"/>
        <v>Trung bình</v>
      </c>
      <c r="G1054" s="51">
        <v>80</v>
      </c>
      <c r="H1054" s="51" t="str">
        <f t="shared" si="52"/>
        <v>Tốt</v>
      </c>
      <c r="I1054" s="117">
        <f t="shared" si="55"/>
        <v>74.5</v>
      </c>
      <c r="J1054" s="51" t="str">
        <f t="shared" si="53"/>
        <v>Khá</v>
      </c>
      <c r="K1054" s="101" t="s">
        <v>170</v>
      </c>
      <c r="L1054" s="218"/>
      <c r="M1054" s="101" t="s">
        <v>150</v>
      </c>
    </row>
    <row r="1055" spans="1:13" s="16" customFormat="1" ht="18" customHeight="1" x14ac:dyDescent="0.25">
      <c r="A1055" s="130">
        <v>1047</v>
      </c>
      <c r="B1055" s="172">
        <v>20</v>
      </c>
      <c r="C1055" s="173" t="s">
        <v>2881</v>
      </c>
      <c r="D1055" s="174">
        <v>1605210716</v>
      </c>
      <c r="E1055" s="174">
        <v>69</v>
      </c>
      <c r="F1055" s="51" t="str">
        <f t="shared" si="51"/>
        <v>Trung bình</v>
      </c>
      <c r="G1055" s="51">
        <v>80</v>
      </c>
      <c r="H1055" s="51" t="str">
        <f t="shared" si="52"/>
        <v>Tốt</v>
      </c>
      <c r="I1055" s="117">
        <f t="shared" si="55"/>
        <v>74.5</v>
      </c>
      <c r="J1055" s="51" t="str">
        <f t="shared" si="53"/>
        <v>Khá</v>
      </c>
      <c r="K1055" s="101" t="s">
        <v>170</v>
      </c>
      <c r="L1055" s="218"/>
      <c r="M1055" s="101" t="s">
        <v>150</v>
      </c>
    </row>
    <row r="1056" spans="1:13" s="16" customFormat="1" ht="18" customHeight="1" x14ac:dyDescent="0.25">
      <c r="A1056" s="130">
        <v>1048</v>
      </c>
      <c r="B1056" s="172">
        <v>21</v>
      </c>
      <c r="C1056" s="173" t="s">
        <v>2882</v>
      </c>
      <c r="D1056" s="174">
        <v>1605210936</v>
      </c>
      <c r="E1056" s="174">
        <v>79</v>
      </c>
      <c r="F1056" s="51" t="str">
        <f t="shared" si="51"/>
        <v>Khá</v>
      </c>
      <c r="G1056" s="51">
        <v>75</v>
      </c>
      <c r="H1056" s="51" t="str">
        <f t="shared" si="52"/>
        <v>Khá</v>
      </c>
      <c r="I1056" s="117">
        <f t="shared" si="55"/>
        <v>77</v>
      </c>
      <c r="J1056" s="51" t="str">
        <f t="shared" si="53"/>
        <v>Khá</v>
      </c>
      <c r="K1056" s="101" t="s">
        <v>170</v>
      </c>
      <c r="L1056" s="218"/>
      <c r="M1056" s="101" t="s">
        <v>150</v>
      </c>
    </row>
    <row r="1057" spans="1:13" s="16" customFormat="1" ht="18" customHeight="1" x14ac:dyDescent="0.25">
      <c r="A1057" s="130">
        <v>1049</v>
      </c>
      <c r="B1057" s="172">
        <v>22</v>
      </c>
      <c r="C1057" s="173" t="s">
        <v>2883</v>
      </c>
      <c r="D1057" s="174">
        <v>1605210877</v>
      </c>
      <c r="E1057" s="174">
        <v>79</v>
      </c>
      <c r="F1057" s="51" t="str">
        <f t="shared" si="51"/>
        <v>Khá</v>
      </c>
      <c r="G1057" s="51">
        <v>80</v>
      </c>
      <c r="H1057" s="51" t="str">
        <f t="shared" si="52"/>
        <v>Tốt</v>
      </c>
      <c r="I1057" s="117">
        <v>80</v>
      </c>
      <c r="J1057" s="51" t="str">
        <f t="shared" si="53"/>
        <v>Tốt</v>
      </c>
      <c r="K1057" s="101" t="s">
        <v>170</v>
      </c>
      <c r="L1057" s="218"/>
      <c r="M1057" s="101" t="s">
        <v>150</v>
      </c>
    </row>
    <row r="1058" spans="1:13" s="16" customFormat="1" ht="18" customHeight="1" x14ac:dyDescent="0.25">
      <c r="A1058" s="130">
        <v>1050</v>
      </c>
      <c r="B1058" s="172">
        <v>23</v>
      </c>
      <c r="C1058" s="173" t="s">
        <v>2884</v>
      </c>
      <c r="D1058" s="174">
        <v>1605210905</v>
      </c>
      <c r="E1058" s="174">
        <v>79</v>
      </c>
      <c r="F1058" s="51" t="str">
        <f t="shared" si="51"/>
        <v>Khá</v>
      </c>
      <c r="G1058" s="51">
        <v>80</v>
      </c>
      <c r="H1058" s="51" t="str">
        <f t="shared" si="52"/>
        <v>Tốt</v>
      </c>
      <c r="I1058" s="117">
        <v>80</v>
      </c>
      <c r="J1058" s="51" t="str">
        <f t="shared" si="53"/>
        <v>Tốt</v>
      </c>
      <c r="K1058" s="101" t="s">
        <v>170</v>
      </c>
      <c r="L1058" s="218"/>
      <c r="M1058" s="101" t="s">
        <v>150</v>
      </c>
    </row>
    <row r="1059" spans="1:13" s="16" customFormat="1" ht="18" customHeight="1" x14ac:dyDescent="0.25">
      <c r="A1059" s="130">
        <v>1051</v>
      </c>
      <c r="B1059" s="172">
        <v>24</v>
      </c>
      <c r="C1059" s="173" t="s">
        <v>2885</v>
      </c>
      <c r="D1059" s="174">
        <v>1605210941</v>
      </c>
      <c r="E1059" s="174">
        <v>69</v>
      </c>
      <c r="F1059" s="51" t="str">
        <f t="shared" si="51"/>
        <v>Trung bình</v>
      </c>
      <c r="G1059" s="51">
        <v>80</v>
      </c>
      <c r="H1059" s="51" t="str">
        <f t="shared" si="52"/>
        <v>Tốt</v>
      </c>
      <c r="I1059" s="117">
        <f t="shared" si="55"/>
        <v>74.5</v>
      </c>
      <c r="J1059" s="51" t="str">
        <f t="shared" si="53"/>
        <v>Khá</v>
      </c>
      <c r="K1059" s="101" t="s">
        <v>170</v>
      </c>
      <c r="L1059" s="218"/>
      <c r="M1059" s="101" t="s">
        <v>150</v>
      </c>
    </row>
    <row r="1060" spans="1:13" s="16" customFormat="1" ht="18" customHeight="1" x14ac:dyDescent="0.25">
      <c r="A1060" s="130">
        <v>1052</v>
      </c>
      <c r="B1060" s="172">
        <v>25</v>
      </c>
      <c r="C1060" s="173" t="s">
        <v>2886</v>
      </c>
      <c r="D1060" s="174">
        <v>1605210950</v>
      </c>
      <c r="E1060" s="174">
        <v>79</v>
      </c>
      <c r="F1060" s="51" t="str">
        <f t="shared" si="51"/>
        <v>Khá</v>
      </c>
      <c r="G1060" s="51">
        <v>80</v>
      </c>
      <c r="H1060" s="51" t="str">
        <f t="shared" si="52"/>
        <v>Tốt</v>
      </c>
      <c r="I1060" s="117">
        <v>80</v>
      </c>
      <c r="J1060" s="51" t="str">
        <f t="shared" si="53"/>
        <v>Tốt</v>
      </c>
      <c r="K1060" s="101" t="s">
        <v>170</v>
      </c>
      <c r="L1060" s="218"/>
      <c r="M1060" s="101" t="s">
        <v>150</v>
      </c>
    </row>
    <row r="1061" spans="1:13" s="16" customFormat="1" ht="18" customHeight="1" x14ac:dyDescent="0.25">
      <c r="A1061" s="130">
        <v>1053</v>
      </c>
      <c r="B1061" s="172">
        <v>26</v>
      </c>
      <c r="C1061" s="173" t="s">
        <v>233</v>
      </c>
      <c r="D1061" s="174">
        <v>1605210940</v>
      </c>
      <c r="E1061" s="174">
        <v>79</v>
      </c>
      <c r="F1061" s="51" t="str">
        <f t="shared" si="51"/>
        <v>Khá</v>
      </c>
      <c r="G1061" s="51">
        <v>80</v>
      </c>
      <c r="H1061" s="51" t="str">
        <f t="shared" si="52"/>
        <v>Tốt</v>
      </c>
      <c r="I1061" s="117">
        <v>80</v>
      </c>
      <c r="J1061" s="51" t="str">
        <f t="shared" si="53"/>
        <v>Tốt</v>
      </c>
      <c r="K1061" s="101" t="s">
        <v>170</v>
      </c>
      <c r="L1061" s="218"/>
      <c r="M1061" s="101" t="s">
        <v>150</v>
      </c>
    </row>
    <row r="1062" spans="1:13" s="16" customFormat="1" ht="18" customHeight="1" x14ac:dyDescent="0.25">
      <c r="A1062" s="130">
        <v>1054</v>
      </c>
      <c r="B1062" s="172">
        <v>1</v>
      </c>
      <c r="C1062" s="173" t="s">
        <v>923</v>
      </c>
      <c r="D1062" s="174">
        <v>4801220341</v>
      </c>
      <c r="E1062" s="174">
        <v>85</v>
      </c>
      <c r="F1062" s="51" t="str">
        <f t="shared" si="51"/>
        <v>Tốt</v>
      </c>
      <c r="G1062" s="174">
        <v>80</v>
      </c>
      <c r="H1062" s="51" t="str">
        <f t="shared" si="52"/>
        <v>Tốt</v>
      </c>
      <c r="I1062" s="117">
        <f t="shared" si="55"/>
        <v>82.5</v>
      </c>
      <c r="J1062" s="51" t="str">
        <f t="shared" si="53"/>
        <v>Tốt</v>
      </c>
      <c r="K1062" s="101" t="s">
        <v>75</v>
      </c>
      <c r="L1062" s="218"/>
      <c r="M1062" s="101" t="s">
        <v>60</v>
      </c>
    </row>
    <row r="1063" spans="1:13" s="16" customFormat="1" ht="18" customHeight="1" x14ac:dyDescent="0.25">
      <c r="A1063" s="130">
        <v>1055</v>
      </c>
      <c r="B1063" s="172">
        <v>2</v>
      </c>
      <c r="C1063" s="173" t="s">
        <v>2887</v>
      </c>
      <c r="D1063" s="174">
        <v>4801220302</v>
      </c>
      <c r="E1063" s="174">
        <v>84</v>
      </c>
      <c r="F1063" s="51" t="str">
        <f t="shared" si="51"/>
        <v>Tốt</v>
      </c>
      <c r="G1063" s="174">
        <v>90</v>
      </c>
      <c r="H1063" s="51" t="str">
        <f t="shared" si="52"/>
        <v>Xuất sắc</v>
      </c>
      <c r="I1063" s="117">
        <f t="shared" si="55"/>
        <v>87</v>
      </c>
      <c r="J1063" s="51" t="str">
        <f t="shared" si="53"/>
        <v>Tốt</v>
      </c>
      <c r="K1063" s="101" t="s">
        <v>75</v>
      </c>
      <c r="L1063" s="218"/>
      <c r="M1063" s="101" t="s">
        <v>60</v>
      </c>
    </row>
    <row r="1064" spans="1:13" s="16" customFormat="1" ht="18" customHeight="1" x14ac:dyDescent="0.25">
      <c r="A1064" s="130">
        <v>1056</v>
      </c>
      <c r="B1064" s="172">
        <v>3</v>
      </c>
      <c r="C1064" s="173" t="s">
        <v>2888</v>
      </c>
      <c r="D1064" s="174">
        <v>4801220332</v>
      </c>
      <c r="E1064" s="174">
        <v>89</v>
      </c>
      <c r="F1064" s="51" t="str">
        <f t="shared" si="51"/>
        <v>Tốt</v>
      </c>
      <c r="G1064" s="174">
        <v>80</v>
      </c>
      <c r="H1064" s="51" t="str">
        <f t="shared" si="52"/>
        <v>Tốt</v>
      </c>
      <c r="I1064" s="117">
        <f t="shared" si="55"/>
        <v>84.5</v>
      </c>
      <c r="J1064" s="51" t="str">
        <f t="shared" si="53"/>
        <v>Tốt</v>
      </c>
      <c r="K1064" s="101" t="s">
        <v>75</v>
      </c>
      <c r="L1064" s="218"/>
      <c r="M1064" s="101" t="s">
        <v>60</v>
      </c>
    </row>
    <row r="1065" spans="1:13" s="16" customFormat="1" ht="18" customHeight="1" x14ac:dyDescent="0.25">
      <c r="A1065" s="130">
        <v>1057</v>
      </c>
      <c r="B1065" s="172">
        <v>4</v>
      </c>
      <c r="C1065" s="173" t="s">
        <v>241</v>
      </c>
      <c r="D1065" s="174">
        <v>4801220466</v>
      </c>
      <c r="E1065" s="174">
        <v>85</v>
      </c>
      <c r="F1065" s="51" t="str">
        <f t="shared" si="51"/>
        <v>Tốt</v>
      </c>
      <c r="G1065" s="174">
        <v>80</v>
      </c>
      <c r="H1065" s="51" t="str">
        <f t="shared" si="52"/>
        <v>Tốt</v>
      </c>
      <c r="I1065" s="117">
        <f t="shared" si="55"/>
        <v>82.5</v>
      </c>
      <c r="J1065" s="51" t="str">
        <f t="shared" si="53"/>
        <v>Tốt</v>
      </c>
      <c r="K1065" s="101" t="s">
        <v>75</v>
      </c>
      <c r="L1065" s="218"/>
      <c r="M1065" s="101" t="s">
        <v>60</v>
      </c>
    </row>
    <row r="1066" spans="1:13" s="16" customFormat="1" ht="18" customHeight="1" x14ac:dyDescent="0.25">
      <c r="A1066" s="130">
        <v>1058</v>
      </c>
      <c r="B1066" s="172">
        <v>5</v>
      </c>
      <c r="C1066" s="173" t="s">
        <v>114</v>
      </c>
      <c r="D1066" s="174">
        <v>4801220324</v>
      </c>
      <c r="E1066" s="174">
        <v>84</v>
      </c>
      <c r="F1066" s="51" t="str">
        <f t="shared" si="51"/>
        <v>Tốt</v>
      </c>
      <c r="G1066" s="174">
        <v>80</v>
      </c>
      <c r="H1066" s="51" t="str">
        <f t="shared" si="52"/>
        <v>Tốt</v>
      </c>
      <c r="I1066" s="117">
        <f t="shared" si="55"/>
        <v>82</v>
      </c>
      <c r="J1066" s="51" t="str">
        <f t="shared" si="53"/>
        <v>Tốt</v>
      </c>
      <c r="K1066" s="101" t="s">
        <v>75</v>
      </c>
      <c r="L1066" s="218"/>
      <c r="M1066" s="101" t="s">
        <v>60</v>
      </c>
    </row>
    <row r="1067" spans="1:13" s="16" customFormat="1" ht="18" customHeight="1" x14ac:dyDescent="0.25">
      <c r="A1067" s="130">
        <v>1059</v>
      </c>
      <c r="B1067" s="172">
        <v>6</v>
      </c>
      <c r="C1067" s="173" t="s">
        <v>2889</v>
      </c>
      <c r="D1067" s="174">
        <v>4801220367</v>
      </c>
      <c r="E1067" s="174">
        <v>85</v>
      </c>
      <c r="F1067" s="51" t="str">
        <f t="shared" si="51"/>
        <v>Tốt</v>
      </c>
      <c r="G1067" s="174">
        <v>80</v>
      </c>
      <c r="H1067" s="51" t="str">
        <f t="shared" si="52"/>
        <v>Tốt</v>
      </c>
      <c r="I1067" s="117">
        <f t="shared" si="55"/>
        <v>82.5</v>
      </c>
      <c r="J1067" s="51" t="str">
        <f t="shared" si="53"/>
        <v>Tốt</v>
      </c>
      <c r="K1067" s="101" t="s">
        <v>75</v>
      </c>
      <c r="L1067" s="218"/>
      <c r="M1067" s="101" t="s">
        <v>60</v>
      </c>
    </row>
    <row r="1068" spans="1:13" s="16" customFormat="1" ht="18" customHeight="1" x14ac:dyDescent="0.25">
      <c r="A1068" s="130">
        <v>1060</v>
      </c>
      <c r="B1068" s="172">
        <v>7</v>
      </c>
      <c r="C1068" s="173" t="s">
        <v>115</v>
      </c>
      <c r="D1068" s="174">
        <v>4801220238</v>
      </c>
      <c r="E1068" s="174">
        <v>83</v>
      </c>
      <c r="F1068" s="51" t="str">
        <f t="shared" si="51"/>
        <v>Tốt</v>
      </c>
      <c r="G1068" s="174">
        <v>80</v>
      </c>
      <c r="H1068" s="51" t="str">
        <f t="shared" si="52"/>
        <v>Tốt</v>
      </c>
      <c r="I1068" s="117">
        <f t="shared" si="55"/>
        <v>81.5</v>
      </c>
      <c r="J1068" s="51" t="str">
        <f t="shared" si="53"/>
        <v>Tốt</v>
      </c>
      <c r="K1068" s="101" t="s">
        <v>75</v>
      </c>
      <c r="L1068" s="218"/>
      <c r="M1068" s="101" t="s">
        <v>60</v>
      </c>
    </row>
    <row r="1069" spans="1:13" s="16" customFormat="1" ht="18" customHeight="1" x14ac:dyDescent="0.25">
      <c r="A1069" s="130">
        <v>1061</v>
      </c>
      <c r="B1069" s="172">
        <v>8</v>
      </c>
      <c r="C1069" s="173" t="s">
        <v>2890</v>
      </c>
      <c r="D1069" s="174">
        <v>4801220363</v>
      </c>
      <c r="E1069" s="174">
        <v>85</v>
      </c>
      <c r="F1069" s="51" t="str">
        <f t="shared" si="51"/>
        <v>Tốt</v>
      </c>
      <c r="G1069" s="174">
        <v>80</v>
      </c>
      <c r="H1069" s="51" t="str">
        <f t="shared" si="52"/>
        <v>Tốt</v>
      </c>
      <c r="I1069" s="117">
        <f t="shared" si="55"/>
        <v>82.5</v>
      </c>
      <c r="J1069" s="51" t="str">
        <f t="shared" si="53"/>
        <v>Tốt</v>
      </c>
      <c r="K1069" s="101" t="s">
        <v>75</v>
      </c>
      <c r="L1069" s="218"/>
      <c r="M1069" s="101" t="s">
        <v>60</v>
      </c>
    </row>
    <row r="1070" spans="1:13" s="16" customFormat="1" ht="18" customHeight="1" x14ac:dyDescent="0.25">
      <c r="A1070" s="130">
        <v>1062</v>
      </c>
      <c r="B1070" s="172">
        <v>9</v>
      </c>
      <c r="C1070" s="173" t="s">
        <v>2891</v>
      </c>
      <c r="D1070" s="174">
        <v>4801220334</v>
      </c>
      <c r="E1070" s="174">
        <v>86</v>
      </c>
      <c r="F1070" s="51" t="str">
        <f t="shared" si="51"/>
        <v>Tốt</v>
      </c>
      <c r="G1070" s="174">
        <v>80</v>
      </c>
      <c r="H1070" s="51" t="str">
        <f t="shared" si="52"/>
        <v>Tốt</v>
      </c>
      <c r="I1070" s="117">
        <f t="shared" si="55"/>
        <v>83</v>
      </c>
      <c r="J1070" s="51" t="str">
        <f t="shared" si="53"/>
        <v>Tốt</v>
      </c>
      <c r="K1070" s="101" t="s">
        <v>75</v>
      </c>
      <c r="L1070" s="218"/>
      <c r="M1070" s="101" t="s">
        <v>60</v>
      </c>
    </row>
    <row r="1071" spans="1:13" s="16" customFormat="1" ht="18" customHeight="1" x14ac:dyDescent="0.25">
      <c r="A1071" s="130">
        <v>1063</v>
      </c>
      <c r="B1071" s="172">
        <v>10</v>
      </c>
      <c r="C1071" s="173" t="s">
        <v>178</v>
      </c>
      <c r="D1071" s="174">
        <v>4801220345</v>
      </c>
      <c r="E1071" s="174">
        <v>82</v>
      </c>
      <c r="F1071" s="51" t="str">
        <f t="shared" si="51"/>
        <v>Tốt</v>
      </c>
      <c r="G1071" s="174">
        <v>80</v>
      </c>
      <c r="H1071" s="51" t="str">
        <f t="shared" si="52"/>
        <v>Tốt</v>
      </c>
      <c r="I1071" s="117">
        <f t="shared" si="55"/>
        <v>81</v>
      </c>
      <c r="J1071" s="51" t="str">
        <f t="shared" si="53"/>
        <v>Tốt</v>
      </c>
      <c r="K1071" s="101" t="s">
        <v>75</v>
      </c>
      <c r="L1071" s="218"/>
      <c r="M1071" s="101" t="s">
        <v>60</v>
      </c>
    </row>
    <row r="1072" spans="1:13" s="16" customFormat="1" ht="18" customHeight="1" x14ac:dyDescent="0.25">
      <c r="A1072" s="130">
        <v>1064</v>
      </c>
      <c r="B1072" s="172">
        <v>11</v>
      </c>
      <c r="C1072" s="173" t="s">
        <v>2892</v>
      </c>
      <c r="D1072" s="174">
        <v>4801220347</v>
      </c>
      <c r="E1072" s="174">
        <v>85</v>
      </c>
      <c r="F1072" s="51" t="str">
        <f t="shared" si="51"/>
        <v>Tốt</v>
      </c>
      <c r="G1072" s="174">
        <v>80</v>
      </c>
      <c r="H1072" s="51" t="str">
        <f t="shared" si="52"/>
        <v>Tốt</v>
      </c>
      <c r="I1072" s="117">
        <f t="shared" si="55"/>
        <v>82.5</v>
      </c>
      <c r="J1072" s="51" t="str">
        <f t="shared" si="53"/>
        <v>Tốt</v>
      </c>
      <c r="K1072" s="101" t="s">
        <v>75</v>
      </c>
      <c r="L1072" s="218"/>
      <c r="M1072" s="101" t="s">
        <v>60</v>
      </c>
    </row>
    <row r="1073" spans="1:13" s="16" customFormat="1" ht="18" customHeight="1" x14ac:dyDescent="0.25">
      <c r="A1073" s="130">
        <v>1065</v>
      </c>
      <c r="B1073" s="172">
        <v>12</v>
      </c>
      <c r="C1073" s="173" t="s">
        <v>2893</v>
      </c>
      <c r="D1073" s="174">
        <v>4801220261</v>
      </c>
      <c r="E1073" s="174">
        <v>85</v>
      </c>
      <c r="F1073" s="51" t="str">
        <f t="shared" si="51"/>
        <v>Tốt</v>
      </c>
      <c r="G1073" s="174">
        <v>80</v>
      </c>
      <c r="H1073" s="51" t="str">
        <f t="shared" si="52"/>
        <v>Tốt</v>
      </c>
      <c r="I1073" s="117">
        <f t="shared" si="55"/>
        <v>82.5</v>
      </c>
      <c r="J1073" s="51" t="str">
        <f t="shared" si="53"/>
        <v>Tốt</v>
      </c>
      <c r="K1073" s="101" t="s">
        <v>75</v>
      </c>
      <c r="L1073" s="218"/>
      <c r="M1073" s="101" t="s">
        <v>60</v>
      </c>
    </row>
    <row r="1074" spans="1:13" s="16" customFormat="1" ht="18" customHeight="1" x14ac:dyDescent="0.25">
      <c r="A1074" s="130">
        <v>1066</v>
      </c>
      <c r="B1074" s="172">
        <v>13</v>
      </c>
      <c r="C1074" s="173" t="s">
        <v>2894</v>
      </c>
      <c r="D1074" s="174">
        <v>4801220335</v>
      </c>
      <c r="E1074" s="174">
        <v>64</v>
      </c>
      <c r="F1074" s="51" t="str">
        <f t="shared" si="51"/>
        <v>Trung bình</v>
      </c>
      <c r="G1074" s="174">
        <v>80</v>
      </c>
      <c r="H1074" s="51" t="str">
        <f t="shared" si="52"/>
        <v>Tốt</v>
      </c>
      <c r="I1074" s="117">
        <f t="shared" si="55"/>
        <v>72</v>
      </c>
      <c r="J1074" s="51" t="str">
        <f t="shared" si="53"/>
        <v>Khá</v>
      </c>
      <c r="K1074" s="101" t="s">
        <v>75</v>
      </c>
      <c r="L1074" s="218"/>
      <c r="M1074" s="101" t="s">
        <v>60</v>
      </c>
    </row>
    <row r="1075" spans="1:13" s="16" customFormat="1" ht="18" customHeight="1" x14ac:dyDescent="0.25">
      <c r="A1075" s="130">
        <v>1067</v>
      </c>
      <c r="B1075" s="172">
        <v>14</v>
      </c>
      <c r="C1075" s="173" t="s">
        <v>2895</v>
      </c>
      <c r="D1075" s="174">
        <v>4801220368</v>
      </c>
      <c r="E1075" s="174">
        <v>85</v>
      </c>
      <c r="F1075" s="51" t="str">
        <f t="shared" si="51"/>
        <v>Tốt</v>
      </c>
      <c r="G1075" s="174">
        <v>80</v>
      </c>
      <c r="H1075" s="51" t="str">
        <f t="shared" si="52"/>
        <v>Tốt</v>
      </c>
      <c r="I1075" s="117">
        <f t="shared" si="55"/>
        <v>82.5</v>
      </c>
      <c r="J1075" s="51" t="str">
        <f t="shared" si="53"/>
        <v>Tốt</v>
      </c>
      <c r="K1075" s="101" t="s">
        <v>75</v>
      </c>
      <c r="L1075" s="218"/>
      <c r="M1075" s="101" t="s">
        <v>60</v>
      </c>
    </row>
    <row r="1076" spans="1:13" s="16" customFormat="1" ht="18" customHeight="1" x14ac:dyDescent="0.25">
      <c r="A1076" s="130">
        <v>1068</v>
      </c>
      <c r="B1076" s="172">
        <v>15</v>
      </c>
      <c r="C1076" s="173" t="s">
        <v>2896</v>
      </c>
      <c r="D1076" s="174">
        <v>4801220263</v>
      </c>
      <c r="E1076" s="174">
        <v>90</v>
      </c>
      <c r="F1076" s="51" t="str">
        <f t="shared" si="51"/>
        <v>Xuất sắc</v>
      </c>
      <c r="G1076" s="174">
        <v>90</v>
      </c>
      <c r="H1076" s="51" t="str">
        <f t="shared" si="52"/>
        <v>Xuất sắc</v>
      </c>
      <c r="I1076" s="117">
        <f t="shared" si="55"/>
        <v>90</v>
      </c>
      <c r="J1076" s="51" t="str">
        <f t="shared" si="53"/>
        <v>Xuất sắc</v>
      </c>
      <c r="K1076" s="101" t="s">
        <v>75</v>
      </c>
      <c r="L1076" s="218"/>
      <c r="M1076" s="101" t="s">
        <v>60</v>
      </c>
    </row>
    <row r="1077" spans="1:13" s="16" customFormat="1" ht="18" customHeight="1" x14ac:dyDescent="0.25">
      <c r="A1077" s="130">
        <v>1069</v>
      </c>
      <c r="B1077" s="172">
        <v>16</v>
      </c>
      <c r="C1077" s="173" t="s">
        <v>2897</v>
      </c>
      <c r="D1077" s="174">
        <v>4801220287</v>
      </c>
      <c r="E1077" s="174">
        <v>85</v>
      </c>
      <c r="F1077" s="51" t="str">
        <f t="shared" si="51"/>
        <v>Tốt</v>
      </c>
      <c r="G1077" s="174">
        <v>80</v>
      </c>
      <c r="H1077" s="51" t="str">
        <f t="shared" si="52"/>
        <v>Tốt</v>
      </c>
      <c r="I1077" s="117">
        <f t="shared" si="55"/>
        <v>82.5</v>
      </c>
      <c r="J1077" s="51" t="str">
        <f t="shared" si="53"/>
        <v>Tốt</v>
      </c>
      <c r="K1077" s="101" t="s">
        <v>75</v>
      </c>
      <c r="L1077" s="218"/>
      <c r="M1077" s="101" t="s">
        <v>60</v>
      </c>
    </row>
    <row r="1078" spans="1:13" s="16" customFormat="1" ht="18" customHeight="1" x14ac:dyDescent="0.25">
      <c r="A1078" s="130">
        <v>1070</v>
      </c>
      <c r="B1078" s="172">
        <v>17</v>
      </c>
      <c r="C1078" s="173" t="s">
        <v>2898</v>
      </c>
      <c r="D1078" s="174">
        <v>4801220386</v>
      </c>
      <c r="E1078" s="174">
        <v>83</v>
      </c>
      <c r="F1078" s="51" t="str">
        <f t="shared" ref="F1078:F1162" si="56">IF(E1078&gt;=90,"Xuất sắc",IF(AND(E1078&lt;90,E1078&gt;=80),"Tốt",IF(AND(E1078&lt;80,E1078&gt;=70),"Khá",IF(AND(E1078&lt;70,E1078&gt;=50),"Trung bình",IF(AND(E1078&lt;50,E1078&gt;=35),"Yếu",IF(AND(E1078&lt;35,E1078&gt;=1),"Kém",IF(AND(E1078&lt;1),"Không xếp loại")))))))</f>
        <v>Tốt</v>
      </c>
      <c r="G1078" s="174">
        <v>80</v>
      </c>
      <c r="H1078" s="51" t="str">
        <f t="shared" ref="H1078:H1162" si="57">IF(G1078&gt;=90,"Xuất sắc",IF(AND(G1078&lt;90,G1078&gt;=80),"Tốt",IF(AND(G1078&lt;80,G1078&gt;=70),"Khá",IF(AND(G1078&lt;70,G1078&gt;=50),"Trung bình",IF(AND(G1078&lt;50,G1078&gt;=35),"Yếu",IF(AND(G1078&lt;35,G1078&gt;=1),"Kém",IF(AND(G1078&lt;1),"Không xếp loại")))))))</f>
        <v>Tốt</v>
      </c>
      <c r="I1078" s="117">
        <f t="shared" si="55"/>
        <v>81.5</v>
      </c>
      <c r="J1078" s="51" t="str">
        <f t="shared" ref="J1078:J1162" si="58">IF(I1078&gt;=90,"Xuất sắc",IF(AND(I1078&lt;90,I1078&gt;=80),"Tốt",IF(AND(I1078&lt;80,I1078&gt;=70),"Khá",IF(AND(I1078&lt;70,I1078&gt;=50),"Trung bình",IF(AND(I1078&lt;50,I1078&gt;=35),"Yếu",IF(AND(I1078&lt;35,I1078&gt;=1),"Kém",IF(AND(I1078&lt;1),"Không xếp loại")))))))</f>
        <v>Tốt</v>
      </c>
      <c r="K1078" s="101" t="s">
        <v>75</v>
      </c>
      <c r="L1078" s="218"/>
      <c r="M1078" s="101" t="s">
        <v>60</v>
      </c>
    </row>
    <row r="1079" spans="1:13" s="16" customFormat="1" ht="18" customHeight="1" x14ac:dyDescent="0.25">
      <c r="A1079" s="130">
        <v>1071</v>
      </c>
      <c r="B1079" s="172">
        <v>18</v>
      </c>
      <c r="C1079" s="173" t="s">
        <v>2899</v>
      </c>
      <c r="D1079" s="174">
        <v>4801220288</v>
      </c>
      <c r="E1079" s="174">
        <v>90</v>
      </c>
      <c r="F1079" s="51" t="str">
        <f t="shared" si="56"/>
        <v>Xuất sắc</v>
      </c>
      <c r="G1079" s="174">
        <v>90</v>
      </c>
      <c r="H1079" s="51" t="str">
        <f t="shared" si="57"/>
        <v>Xuất sắc</v>
      </c>
      <c r="I1079" s="117">
        <f t="shared" si="55"/>
        <v>90</v>
      </c>
      <c r="J1079" s="51" t="str">
        <f t="shared" si="58"/>
        <v>Xuất sắc</v>
      </c>
      <c r="K1079" s="101" t="s">
        <v>75</v>
      </c>
      <c r="L1079" s="218"/>
      <c r="M1079" s="101" t="s">
        <v>60</v>
      </c>
    </row>
    <row r="1080" spans="1:13" s="16" customFormat="1" ht="18" customHeight="1" x14ac:dyDescent="0.25">
      <c r="A1080" s="130">
        <v>1072</v>
      </c>
      <c r="B1080" s="172">
        <v>19</v>
      </c>
      <c r="C1080" s="173" t="s">
        <v>2900</v>
      </c>
      <c r="D1080" s="174">
        <v>1605210530</v>
      </c>
      <c r="E1080" s="174">
        <v>86</v>
      </c>
      <c r="F1080" s="51" t="str">
        <f t="shared" si="56"/>
        <v>Tốt</v>
      </c>
      <c r="G1080" s="174">
        <v>80</v>
      </c>
      <c r="H1080" s="51" t="str">
        <f t="shared" si="57"/>
        <v>Tốt</v>
      </c>
      <c r="I1080" s="117">
        <f t="shared" si="55"/>
        <v>83</v>
      </c>
      <c r="J1080" s="51" t="str">
        <f t="shared" si="58"/>
        <v>Tốt</v>
      </c>
      <c r="K1080" s="101" t="s">
        <v>75</v>
      </c>
      <c r="L1080" s="218"/>
      <c r="M1080" s="101" t="s">
        <v>60</v>
      </c>
    </row>
    <row r="1081" spans="1:13" s="16" customFormat="1" ht="18" customHeight="1" x14ac:dyDescent="0.25">
      <c r="A1081" s="130">
        <v>1073</v>
      </c>
      <c r="B1081" s="172">
        <v>1</v>
      </c>
      <c r="C1081" s="173" t="s">
        <v>2901</v>
      </c>
      <c r="D1081" s="174">
        <v>4801220371</v>
      </c>
      <c r="E1081" s="174">
        <v>90</v>
      </c>
      <c r="F1081" s="51" t="str">
        <f t="shared" si="56"/>
        <v>Xuất sắc</v>
      </c>
      <c r="G1081" s="174">
        <v>80</v>
      </c>
      <c r="H1081" s="51" t="str">
        <f t="shared" si="57"/>
        <v>Tốt</v>
      </c>
      <c r="I1081" s="117">
        <f t="shared" si="55"/>
        <v>85</v>
      </c>
      <c r="J1081" s="51" t="str">
        <f t="shared" si="58"/>
        <v>Tốt</v>
      </c>
      <c r="K1081" s="101" t="s">
        <v>76</v>
      </c>
      <c r="L1081" s="218"/>
      <c r="M1081" s="101" t="s">
        <v>60</v>
      </c>
    </row>
    <row r="1082" spans="1:13" s="16" customFormat="1" ht="18" customHeight="1" x14ac:dyDescent="0.25">
      <c r="A1082" s="130">
        <v>1074</v>
      </c>
      <c r="B1082" s="172">
        <v>2</v>
      </c>
      <c r="C1082" s="173" t="s">
        <v>191</v>
      </c>
      <c r="D1082" s="174">
        <v>4801220360</v>
      </c>
      <c r="E1082" s="174">
        <v>80</v>
      </c>
      <c r="F1082" s="51" t="str">
        <f t="shared" si="56"/>
        <v>Tốt</v>
      </c>
      <c r="G1082" s="174">
        <v>80</v>
      </c>
      <c r="H1082" s="51" t="str">
        <f t="shared" si="57"/>
        <v>Tốt</v>
      </c>
      <c r="I1082" s="117">
        <f t="shared" si="55"/>
        <v>80</v>
      </c>
      <c r="J1082" s="51" t="str">
        <f t="shared" si="58"/>
        <v>Tốt</v>
      </c>
      <c r="K1082" s="101" t="s">
        <v>76</v>
      </c>
      <c r="L1082" s="218"/>
      <c r="M1082" s="101" t="s">
        <v>60</v>
      </c>
    </row>
    <row r="1083" spans="1:13" s="16" customFormat="1" ht="18" customHeight="1" x14ac:dyDescent="0.25">
      <c r="A1083" s="130">
        <v>1075</v>
      </c>
      <c r="B1083" s="172">
        <v>3</v>
      </c>
      <c r="C1083" s="173" t="s">
        <v>2902</v>
      </c>
      <c r="D1083" s="174">
        <v>4801220321</v>
      </c>
      <c r="E1083" s="174">
        <v>95</v>
      </c>
      <c r="F1083" s="51" t="str">
        <f t="shared" si="56"/>
        <v>Xuất sắc</v>
      </c>
      <c r="G1083" s="174">
        <v>90</v>
      </c>
      <c r="H1083" s="51" t="str">
        <f t="shared" si="57"/>
        <v>Xuất sắc</v>
      </c>
      <c r="I1083" s="117">
        <f t="shared" si="55"/>
        <v>92.5</v>
      </c>
      <c r="J1083" s="51" t="str">
        <f t="shared" si="58"/>
        <v>Xuất sắc</v>
      </c>
      <c r="K1083" s="101" t="s">
        <v>76</v>
      </c>
      <c r="L1083" s="218"/>
      <c r="M1083" s="101" t="s">
        <v>60</v>
      </c>
    </row>
    <row r="1084" spans="1:13" s="16" customFormat="1" ht="18" customHeight="1" x14ac:dyDescent="0.25">
      <c r="A1084" s="130">
        <v>1076</v>
      </c>
      <c r="B1084" s="172">
        <v>4</v>
      </c>
      <c r="C1084" s="173" t="s">
        <v>1418</v>
      </c>
      <c r="D1084" s="174">
        <v>4801220071</v>
      </c>
      <c r="E1084" s="174">
        <v>85</v>
      </c>
      <c r="F1084" s="51" t="str">
        <f t="shared" si="56"/>
        <v>Tốt</v>
      </c>
      <c r="G1084" s="174">
        <v>80</v>
      </c>
      <c r="H1084" s="51" t="str">
        <f t="shared" si="57"/>
        <v>Tốt</v>
      </c>
      <c r="I1084" s="117">
        <f t="shared" si="55"/>
        <v>82.5</v>
      </c>
      <c r="J1084" s="51" t="str">
        <f t="shared" si="58"/>
        <v>Tốt</v>
      </c>
      <c r="K1084" s="101" t="s">
        <v>76</v>
      </c>
      <c r="L1084" s="218"/>
      <c r="M1084" s="101" t="s">
        <v>60</v>
      </c>
    </row>
    <row r="1085" spans="1:13" s="16" customFormat="1" ht="18" customHeight="1" x14ac:dyDescent="0.25">
      <c r="A1085" s="130">
        <v>1077</v>
      </c>
      <c r="B1085" s="172">
        <v>5</v>
      </c>
      <c r="C1085" s="173" t="s">
        <v>2903</v>
      </c>
      <c r="D1085" s="174">
        <v>1605211143</v>
      </c>
      <c r="E1085" s="174">
        <v>64</v>
      </c>
      <c r="F1085" s="51" t="str">
        <f t="shared" si="56"/>
        <v>Trung bình</v>
      </c>
      <c r="G1085" s="174">
        <v>80</v>
      </c>
      <c r="H1085" s="51" t="str">
        <f t="shared" si="57"/>
        <v>Tốt</v>
      </c>
      <c r="I1085" s="117">
        <f t="shared" si="55"/>
        <v>72</v>
      </c>
      <c r="J1085" s="51" t="str">
        <f t="shared" si="58"/>
        <v>Khá</v>
      </c>
      <c r="K1085" s="101" t="s">
        <v>76</v>
      </c>
      <c r="L1085" s="218"/>
      <c r="M1085" s="101" t="s">
        <v>60</v>
      </c>
    </row>
    <row r="1086" spans="1:13" s="16" customFormat="1" ht="18" customHeight="1" x14ac:dyDescent="0.25">
      <c r="A1086" s="130">
        <v>1078</v>
      </c>
      <c r="B1086" s="172">
        <v>6</v>
      </c>
      <c r="C1086" s="173" t="s">
        <v>2904</v>
      </c>
      <c r="D1086" s="174">
        <v>4801220281</v>
      </c>
      <c r="E1086" s="174">
        <v>80</v>
      </c>
      <c r="F1086" s="51" t="str">
        <f t="shared" si="56"/>
        <v>Tốt</v>
      </c>
      <c r="G1086" s="174">
        <v>80</v>
      </c>
      <c r="H1086" s="51" t="str">
        <f t="shared" si="57"/>
        <v>Tốt</v>
      </c>
      <c r="I1086" s="117">
        <f t="shared" si="55"/>
        <v>80</v>
      </c>
      <c r="J1086" s="51" t="str">
        <f t="shared" si="58"/>
        <v>Tốt</v>
      </c>
      <c r="K1086" s="101" t="s">
        <v>76</v>
      </c>
      <c r="L1086" s="218"/>
      <c r="M1086" s="101" t="s">
        <v>60</v>
      </c>
    </row>
    <row r="1087" spans="1:13" s="16" customFormat="1" ht="18" customHeight="1" x14ac:dyDescent="0.25">
      <c r="A1087" s="130">
        <v>1079</v>
      </c>
      <c r="B1087" s="172">
        <v>7</v>
      </c>
      <c r="C1087" s="173" t="s">
        <v>2905</v>
      </c>
      <c r="D1087" s="174">
        <v>4801220095</v>
      </c>
      <c r="E1087" s="174">
        <v>85</v>
      </c>
      <c r="F1087" s="51" t="str">
        <f t="shared" si="56"/>
        <v>Tốt</v>
      </c>
      <c r="G1087" s="174">
        <v>80</v>
      </c>
      <c r="H1087" s="51" t="str">
        <f t="shared" si="57"/>
        <v>Tốt</v>
      </c>
      <c r="I1087" s="117">
        <f t="shared" si="55"/>
        <v>82.5</v>
      </c>
      <c r="J1087" s="51" t="str">
        <f t="shared" si="58"/>
        <v>Tốt</v>
      </c>
      <c r="K1087" s="101" t="s">
        <v>76</v>
      </c>
      <c r="L1087" s="218"/>
      <c r="M1087" s="101" t="s">
        <v>60</v>
      </c>
    </row>
    <row r="1088" spans="1:13" s="16" customFormat="1" ht="18" customHeight="1" x14ac:dyDescent="0.25">
      <c r="A1088" s="130">
        <v>1080</v>
      </c>
      <c r="B1088" s="172">
        <v>8</v>
      </c>
      <c r="C1088" s="173" t="s">
        <v>1587</v>
      </c>
      <c r="D1088" s="174">
        <v>4801220336</v>
      </c>
      <c r="E1088" s="174">
        <v>85</v>
      </c>
      <c r="F1088" s="51" t="str">
        <f t="shared" si="56"/>
        <v>Tốt</v>
      </c>
      <c r="G1088" s="174">
        <v>80</v>
      </c>
      <c r="H1088" s="51" t="str">
        <f t="shared" si="57"/>
        <v>Tốt</v>
      </c>
      <c r="I1088" s="117">
        <f t="shared" si="55"/>
        <v>82.5</v>
      </c>
      <c r="J1088" s="51" t="str">
        <f t="shared" si="58"/>
        <v>Tốt</v>
      </c>
      <c r="K1088" s="101" t="s">
        <v>76</v>
      </c>
      <c r="L1088" s="218"/>
      <c r="M1088" s="101" t="s">
        <v>60</v>
      </c>
    </row>
    <row r="1089" spans="1:13" s="16" customFormat="1" ht="18" customHeight="1" x14ac:dyDescent="0.25">
      <c r="A1089" s="130">
        <v>1081</v>
      </c>
      <c r="B1089" s="172">
        <v>1</v>
      </c>
      <c r="C1089" s="173" t="s">
        <v>2906</v>
      </c>
      <c r="D1089" s="174">
        <v>4901230170</v>
      </c>
      <c r="E1089" s="174">
        <v>75</v>
      </c>
      <c r="F1089" s="51" t="str">
        <f t="shared" si="56"/>
        <v>Khá</v>
      </c>
      <c r="G1089" s="174">
        <v>70</v>
      </c>
      <c r="H1089" s="51" t="str">
        <f t="shared" si="57"/>
        <v>Khá</v>
      </c>
      <c r="I1089" s="117">
        <f t="shared" si="55"/>
        <v>72.5</v>
      </c>
      <c r="J1089" s="51" t="str">
        <f t="shared" si="58"/>
        <v>Khá</v>
      </c>
      <c r="K1089" s="101" t="s">
        <v>172</v>
      </c>
      <c r="L1089" s="218"/>
      <c r="M1089" s="101" t="s">
        <v>173</v>
      </c>
    </row>
    <row r="1090" spans="1:13" s="16" customFormat="1" ht="18" customHeight="1" x14ac:dyDescent="0.25">
      <c r="A1090" s="130">
        <v>1082</v>
      </c>
      <c r="B1090" s="172">
        <v>2</v>
      </c>
      <c r="C1090" s="173" t="s">
        <v>2907</v>
      </c>
      <c r="D1090" s="174">
        <v>4901230277</v>
      </c>
      <c r="E1090" s="174">
        <v>80</v>
      </c>
      <c r="F1090" s="51" t="str">
        <f t="shared" si="56"/>
        <v>Tốt</v>
      </c>
      <c r="G1090" s="174">
        <v>80</v>
      </c>
      <c r="H1090" s="51" t="str">
        <f t="shared" si="57"/>
        <v>Tốt</v>
      </c>
      <c r="I1090" s="117">
        <f t="shared" ref="I1090:I1169" si="59">(E1090+G1090)/2</f>
        <v>80</v>
      </c>
      <c r="J1090" s="51" t="str">
        <f t="shared" si="58"/>
        <v>Tốt</v>
      </c>
      <c r="K1090" s="101" t="s">
        <v>172</v>
      </c>
      <c r="L1090" s="218"/>
      <c r="M1090" s="101" t="s">
        <v>173</v>
      </c>
    </row>
    <row r="1091" spans="1:13" s="16" customFormat="1" ht="18" customHeight="1" x14ac:dyDescent="0.25">
      <c r="A1091" s="130">
        <v>1083</v>
      </c>
      <c r="B1091" s="172">
        <v>3</v>
      </c>
      <c r="C1091" s="173" t="s">
        <v>2908</v>
      </c>
      <c r="D1091" s="174">
        <v>4901230315</v>
      </c>
      <c r="E1091" s="174">
        <v>60</v>
      </c>
      <c r="F1091" s="51" t="str">
        <f t="shared" si="56"/>
        <v>Trung bình</v>
      </c>
      <c r="G1091" s="174">
        <v>70</v>
      </c>
      <c r="H1091" s="51" t="str">
        <f t="shared" si="57"/>
        <v>Khá</v>
      </c>
      <c r="I1091" s="117">
        <f t="shared" si="59"/>
        <v>65</v>
      </c>
      <c r="J1091" s="51" t="str">
        <f t="shared" si="58"/>
        <v>Trung bình</v>
      </c>
      <c r="K1091" s="101" t="s">
        <v>172</v>
      </c>
      <c r="L1091" s="218"/>
      <c r="M1091" s="101" t="s">
        <v>173</v>
      </c>
    </row>
    <row r="1092" spans="1:13" s="16" customFormat="1" ht="18" customHeight="1" x14ac:dyDescent="0.25">
      <c r="A1092" s="130">
        <v>1084</v>
      </c>
      <c r="B1092" s="172">
        <v>4</v>
      </c>
      <c r="C1092" s="173" t="s">
        <v>2909</v>
      </c>
      <c r="D1092" s="174">
        <v>1505220074</v>
      </c>
      <c r="E1092" s="174">
        <v>60</v>
      </c>
      <c r="F1092" s="51" t="str">
        <f t="shared" si="56"/>
        <v>Trung bình</v>
      </c>
      <c r="G1092" s="174">
        <v>50</v>
      </c>
      <c r="H1092" s="51" t="str">
        <f t="shared" si="57"/>
        <v>Trung bình</v>
      </c>
      <c r="I1092" s="117">
        <f t="shared" si="59"/>
        <v>55</v>
      </c>
      <c r="J1092" s="51" t="str">
        <f t="shared" si="58"/>
        <v>Trung bình</v>
      </c>
      <c r="K1092" s="101" t="s">
        <v>172</v>
      </c>
      <c r="L1092" s="218"/>
      <c r="M1092" s="101" t="s">
        <v>173</v>
      </c>
    </row>
    <row r="1093" spans="1:13" s="16" customFormat="1" ht="18" customHeight="1" x14ac:dyDescent="0.25">
      <c r="A1093" s="130">
        <v>1085</v>
      </c>
      <c r="B1093" s="172">
        <v>5</v>
      </c>
      <c r="C1093" s="173" t="s">
        <v>2910</v>
      </c>
      <c r="D1093" s="174">
        <v>4901230229</v>
      </c>
      <c r="E1093" s="174">
        <v>73</v>
      </c>
      <c r="F1093" s="51" t="str">
        <f t="shared" si="56"/>
        <v>Khá</v>
      </c>
      <c r="G1093" s="174">
        <v>75</v>
      </c>
      <c r="H1093" s="51" t="str">
        <f t="shared" si="57"/>
        <v>Khá</v>
      </c>
      <c r="I1093" s="117">
        <f t="shared" si="59"/>
        <v>74</v>
      </c>
      <c r="J1093" s="51" t="str">
        <f t="shared" si="58"/>
        <v>Khá</v>
      </c>
      <c r="K1093" s="101" t="s">
        <v>172</v>
      </c>
      <c r="L1093" s="218"/>
      <c r="M1093" s="101" t="s">
        <v>173</v>
      </c>
    </row>
    <row r="1094" spans="1:13" s="16" customFormat="1" ht="18" customHeight="1" x14ac:dyDescent="0.25">
      <c r="A1094" s="130">
        <v>1086</v>
      </c>
      <c r="B1094" s="172">
        <v>6</v>
      </c>
      <c r="C1094" s="173" t="s">
        <v>2911</v>
      </c>
      <c r="D1094" s="174">
        <v>4901230251</v>
      </c>
      <c r="E1094" s="174">
        <v>76</v>
      </c>
      <c r="F1094" s="51" t="str">
        <f t="shared" si="56"/>
        <v>Khá</v>
      </c>
      <c r="G1094" s="174">
        <v>80</v>
      </c>
      <c r="H1094" s="51" t="str">
        <f t="shared" si="57"/>
        <v>Tốt</v>
      </c>
      <c r="I1094" s="117">
        <f t="shared" si="59"/>
        <v>78</v>
      </c>
      <c r="J1094" s="51" t="str">
        <f t="shared" si="58"/>
        <v>Khá</v>
      </c>
      <c r="K1094" s="101" t="s">
        <v>172</v>
      </c>
      <c r="L1094" s="218"/>
      <c r="M1094" s="101" t="s">
        <v>173</v>
      </c>
    </row>
    <row r="1095" spans="1:13" s="16" customFormat="1" ht="18" customHeight="1" x14ac:dyDescent="0.25">
      <c r="A1095" s="130">
        <v>1087</v>
      </c>
      <c r="B1095" s="172">
        <v>7</v>
      </c>
      <c r="C1095" s="173" t="s">
        <v>1980</v>
      </c>
      <c r="D1095" s="174">
        <v>4901230355</v>
      </c>
      <c r="E1095" s="174">
        <v>60</v>
      </c>
      <c r="F1095" s="51" t="str">
        <f t="shared" si="56"/>
        <v>Trung bình</v>
      </c>
      <c r="G1095" s="174">
        <v>75</v>
      </c>
      <c r="H1095" s="51" t="str">
        <f t="shared" si="57"/>
        <v>Khá</v>
      </c>
      <c r="I1095" s="117">
        <f t="shared" si="59"/>
        <v>67.5</v>
      </c>
      <c r="J1095" s="51" t="str">
        <f t="shared" si="58"/>
        <v>Trung bình</v>
      </c>
      <c r="K1095" s="101" t="s">
        <v>172</v>
      </c>
      <c r="L1095" s="218"/>
      <c r="M1095" s="101" t="s">
        <v>173</v>
      </c>
    </row>
    <row r="1096" spans="1:13" s="16" customFormat="1" ht="18" customHeight="1" x14ac:dyDescent="0.25">
      <c r="A1096" s="130">
        <v>1088</v>
      </c>
      <c r="B1096" s="172">
        <v>8</v>
      </c>
      <c r="C1096" s="173" t="s">
        <v>2912</v>
      </c>
      <c r="D1096" s="174">
        <v>4901230038</v>
      </c>
      <c r="E1096" s="174">
        <v>60</v>
      </c>
      <c r="F1096" s="51" t="str">
        <f t="shared" si="56"/>
        <v>Trung bình</v>
      </c>
      <c r="G1096" s="174">
        <v>50</v>
      </c>
      <c r="H1096" s="51" t="str">
        <f t="shared" si="57"/>
        <v>Trung bình</v>
      </c>
      <c r="I1096" s="117">
        <f t="shared" si="59"/>
        <v>55</v>
      </c>
      <c r="J1096" s="51" t="str">
        <f t="shared" si="58"/>
        <v>Trung bình</v>
      </c>
      <c r="K1096" s="101" t="s">
        <v>172</v>
      </c>
      <c r="L1096" s="218"/>
      <c r="M1096" s="101" t="s">
        <v>173</v>
      </c>
    </row>
    <row r="1097" spans="1:13" s="16" customFormat="1" ht="18" customHeight="1" x14ac:dyDescent="0.25">
      <c r="A1097" s="130">
        <v>1089</v>
      </c>
      <c r="B1097" s="172">
        <v>9</v>
      </c>
      <c r="C1097" s="173" t="s">
        <v>2015</v>
      </c>
      <c r="D1097" s="174">
        <v>4901230409</v>
      </c>
      <c r="E1097" s="174">
        <v>85</v>
      </c>
      <c r="F1097" s="51" t="str">
        <f t="shared" si="56"/>
        <v>Tốt</v>
      </c>
      <c r="G1097" s="174">
        <v>50</v>
      </c>
      <c r="H1097" s="51" t="str">
        <f t="shared" si="57"/>
        <v>Trung bình</v>
      </c>
      <c r="I1097" s="117">
        <f t="shared" si="59"/>
        <v>67.5</v>
      </c>
      <c r="J1097" s="51" t="str">
        <f t="shared" si="58"/>
        <v>Trung bình</v>
      </c>
      <c r="K1097" s="101" t="s">
        <v>172</v>
      </c>
      <c r="L1097" s="218"/>
      <c r="M1097" s="101" t="s">
        <v>173</v>
      </c>
    </row>
    <row r="1098" spans="1:13" s="16" customFormat="1" ht="18" customHeight="1" x14ac:dyDescent="0.25">
      <c r="A1098" s="130">
        <v>1090</v>
      </c>
      <c r="B1098" s="172">
        <v>10</v>
      </c>
      <c r="C1098" s="173" t="s">
        <v>2913</v>
      </c>
      <c r="D1098" s="174">
        <v>4901230272</v>
      </c>
      <c r="E1098" s="174">
        <v>60</v>
      </c>
      <c r="F1098" s="51" t="str">
        <f t="shared" si="56"/>
        <v>Trung bình</v>
      </c>
      <c r="G1098" s="174">
        <v>50</v>
      </c>
      <c r="H1098" s="51" t="str">
        <f t="shared" si="57"/>
        <v>Trung bình</v>
      </c>
      <c r="I1098" s="117">
        <f t="shared" si="59"/>
        <v>55</v>
      </c>
      <c r="J1098" s="51" t="str">
        <f t="shared" si="58"/>
        <v>Trung bình</v>
      </c>
      <c r="K1098" s="101" t="s">
        <v>172</v>
      </c>
      <c r="L1098" s="218"/>
      <c r="M1098" s="101" t="s">
        <v>173</v>
      </c>
    </row>
    <row r="1099" spans="1:13" s="16" customFormat="1" ht="18" customHeight="1" x14ac:dyDescent="0.25">
      <c r="A1099" s="130">
        <v>1091</v>
      </c>
      <c r="B1099" s="172">
        <v>11</v>
      </c>
      <c r="C1099" s="173" t="s">
        <v>2914</v>
      </c>
      <c r="D1099" s="174">
        <v>4901230293</v>
      </c>
      <c r="E1099" s="174">
        <v>75</v>
      </c>
      <c r="F1099" s="51" t="str">
        <f t="shared" si="56"/>
        <v>Khá</v>
      </c>
      <c r="G1099" s="174">
        <v>70</v>
      </c>
      <c r="H1099" s="51" t="str">
        <f t="shared" si="57"/>
        <v>Khá</v>
      </c>
      <c r="I1099" s="117">
        <f t="shared" si="59"/>
        <v>72.5</v>
      </c>
      <c r="J1099" s="51" t="str">
        <f t="shared" si="58"/>
        <v>Khá</v>
      </c>
      <c r="K1099" s="101" t="s">
        <v>172</v>
      </c>
      <c r="L1099" s="218"/>
      <c r="M1099" s="101" t="s">
        <v>173</v>
      </c>
    </row>
    <row r="1100" spans="1:13" s="16" customFormat="1" ht="18" customHeight="1" x14ac:dyDescent="0.25">
      <c r="A1100" s="130">
        <v>1092</v>
      </c>
      <c r="B1100" s="172">
        <v>12</v>
      </c>
      <c r="C1100" s="173" t="s">
        <v>2915</v>
      </c>
      <c r="D1100" s="174">
        <v>4901230230</v>
      </c>
      <c r="E1100" s="174">
        <v>67</v>
      </c>
      <c r="F1100" s="51" t="str">
        <f t="shared" si="56"/>
        <v>Trung bình</v>
      </c>
      <c r="G1100" s="174">
        <v>75</v>
      </c>
      <c r="H1100" s="51" t="str">
        <f t="shared" si="57"/>
        <v>Khá</v>
      </c>
      <c r="I1100" s="117">
        <f t="shared" si="59"/>
        <v>71</v>
      </c>
      <c r="J1100" s="51" t="str">
        <f t="shared" si="58"/>
        <v>Khá</v>
      </c>
      <c r="K1100" s="101" t="s">
        <v>172</v>
      </c>
      <c r="L1100" s="218"/>
      <c r="M1100" s="101" t="s">
        <v>173</v>
      </c>
    </row>
    <row r="1101" spans="1:13" s="16" customFormat="1" ht="18" customHeight="1" x14ac:dyDescent="0.25">
      <c r="A1101" s="130">
        <v>1093</v>
      </c>
      <c r="B1101" s="172">
        <v>13</v>
      </c>
      <c r="C1101" s="173" t="s">
        <v>2916</v>
      </c>
      <c r="D1101" s="174">
        <v>4901230224</v>
      </c>
      <c r="E1101" s="174">
        <v>90</v>
      </c>
      <c r="F1101" s="51" t="str">
        <f t="shared" si="56"/>
        <v>Xuất sắc</v>
      </c>
      <c r="G1101" s="174">
        <v>92</v>
      </c>
      <c r="H1101" s="51" t="str">
        <f t="shared" si="57"/>
        <v>Xuất sắc</v>
      </c>
      <c r="I1101" s="117">
        <f t="shared" si="59"/>
        <v>91</v>
      </c>
      <c r="J1101" s="51" t="str">
        <f t="shared" si="58"/>
        <v>Xuất sắc</v>
      </c>
      <c r="K1101" s="101" t="s">
        <v>172</v>
      </c>
      <c r="L1101" s="218"/>
      <c r="M1101" s="101" t="s">
        <v>173</v>
      </c>
    </row>
    <row r="1102" spans="1:13" s="16" customFormat="1" ht="18" customHeight="1" x14ac:dyDescent="0.25">
      <c r="A1102" s="130">
        <v>1094</v>
      </c>
      <c r="B1102" s="172">
        <v>14</v>
      </c>
      <c r="C1102" s="173" t="s">
        <v>2074</v>
      </c>
      <c r="D1102" s="174">
        <v>4901230186</v>
      </c>
      <c r="E1102" s="174">
        <v>73</v>
      </c>
      <c r="F1102" s="51" t="str">
        <f t="shared" si="56"/>
        <v>Khá</v>
      </c>
      <c r="G1102" s="174">
        <v>80</v>
      </c>
      <c r="H1102" s="51" t="str">
        <f t="shared" si="57"/>
        <v>Tốt</v>
      </c>
      <c r="I1102" s="117">
        <f t="shared" si="59"/>
        <v>76.5</v>
      </c>
      <c r="J1102" s="51" t="str">
        <f t="shared" si="58"/>
        <v>Khá</v>
      </c>
      <c r="K1102" s="101" t="s">
        <v>172</v>
      </c>
      <c r="L1102" s="218"/>
      <c r="M1102" s="101" t="s">
        <v>173</v>
      </c>
    </row>
    <row r="1103" spans="1:13" s="16" customFormat="1" ht="18" customHeight="1" x14ac:dyDescent="0.25">
      <c r="A1103" s="130">
        <v>1095</v>
      </c>
      <c r="B1103" s="172">
        <v>15</v>
      </c>
      <c r="C1103" s="173" t="s">
        <v>2917</v>
      </c>
      <c r="D1103" s="174">
        <v>4901230323</v>
      </c>
      <c r="E1103" s="174">
        <v>75</v>
      </c>
      <c r="F1103" s="51" t="str">
        <f t="shared" si="56"/>
        <v>Khá</v>
      </c>
      <c r="G1103" s="174">
        <v>77</v>
      </c>
      <c r="H1103" s="51" t="str">
        <f t="shared" si="57"/>
        <v>Khá</v>
      </c>
      <c r="I1103" s="117">
        <f t="shared" si="59"/>
        <v>76</v>
      </c>
      <c r="J1103" s="51" t="str">
        <f t="shared" si="58"/>
        <v>Khá</v>
      </c>
      <c r="K1103" s="101" t="s">
        <v>172</v>
      </c>
      <c r="L1103" s="218"/>
      <c r="M1103" s="101" t="s">
        <v>173</v>
      </c>
    </row>
    <row r="1104" spans="1:13" s="16" customFormat="1" ht="18" customHeight="1" x14ac:dyDescent="0.25">
      <c r="A1104" s="130">
        <v>1096</v>
      </c>
      <c r="B1104" s="172">
        <v>16</v>
      </c>
      <c r="C1104" s="173" t="s">
        <v>1988</v>
      </c>
      <c r="D1104" s="174">
        <v>4901230243</v>
      </c>
      <c r="E1104" s="174">
        <v>82</v>
      </c>
      <c r="F1104" s="51" t="str">
        <f t="shared" si="56"/>
        <v>Tốt</v>
      </c>
      <c r="G1104" s="174">
        <v>80</v>
      </c>
      <c r="H1104" s="51" t="str">
        <f t="shared" si="57"/>
        <v>Tốt</v>
      </c>
      <c r="I1104" s="117">
        <f t="shared" si="59"/>
        <v>81</v>
      </c>
      <c r="J1104" s="51" t="str">
        <f t="shared" si="58"/>
        <v>Tốt</v>
      </c>
      <c r="K1104" s="101" t="s">
        <v>172</v>
      </c>
      <c r="L1104" s="218"/>
      <c r="M1104" s="101" t="s">
        <v>173</v>
      </c>
    </row>
    <row r="1105" spans="1:13" s="16" customFormat="1" ht="18" customHeight="1" x14ac:dyDescent="0.25">
      <c r="A1105" s="130">
        <v>1097</v>
      </c>
      <c r="B1105" s="172">
        <v>17</v>
      </c>
      <c r="C1105" s="173" t="s">
        <v>2024</v>
      </c>
      <c r="D1105" s="174">
        <v>4901230245</v>
      </c>
      <c r="E1105" s="174">
        <v>72</v>
      </c>
      <c r="F1105" s="51" t="str">
        <f t="shared" si="56"/>
        <v>Khá</v>
      </c>
      <c r="G1105" s="174">
        <v>80</v>
      </c>
      <c r="H1105" s="51" t="str">
        <f t="shared" si="57"/>
        <v>Tốt</v>
      </c>
      <c r="I1105" s="117">
        <f t="shared" si="59"/>
        <v>76</v>
      </c>
      <c r="J1105" s="51" t="str">
        <f t="shared" si="58"/>
        <v>Khá</v>
      </c>
      <c r="K1105" s="101" t="s">
        <v>172</v>
      </c>
      <c r="L1105" s="218"/>
      <c r="M1105" s="101" t="s">
        <v>173</v>
      </c>
    </row>
    <row r="1106" spans="1:13" s="16" customFormat="1" ht="18" customHeight="1" x14ac:dyDescent="0.25">
      <c r="A1106" s="130">
        <v>1098</v>
      </c>
      <c r="B1106" s="172">
        <v>18</v>
      </c>
      <c r="C1106" s="173" t="s">
        <v>2918</v>
      </c>
      <c r="D1106" s="174">
        <v>4901230130</v>
      </c>
      <c r="E1106" s="174">
        <v>74</v>
      </c>
      <c r="F1106" s="51" t="str">
        <f t="shared" si="56"/>
        <v>Khá</v>
      </c>
      <c r="G1106" s="174">
        <v>82</v>
      </c>
      <c r="H1106" s="51" t="str">
        <f t="shared" si="57"/>
        <v>Tốt</v>
      </c>
      <c r="I1106" s="117">
        <f t="shared" si="59"/>
        <v>78</v>
      </c>
      <c r="J1106" s="51" t="str">
        <f t="shared" si="58"/>
        <v>Khá</v>
      </c>
      <c r="K1106" s="101" t="s">
        <v>172</v>
      </c>
      <c r="L1106" s="218"/>
      <c r="M1106" s="101" t="s">
        <v>173</v>
      </c>
    </row>
    <row r="1107" spans="1:13" s="16" customFormat="1" ht="18" customHeight="1" x14ac:dyDescent="0.25">
      <c r="A1107" s="130">
        <v>1099</v>
      </c>
      <c r="B1107" s="172">
        <v>19</v>
      </c>
      <c r="C1107" s="173" t="s">
        <v>2919</v>
      </c>
      <c r="D1107" s="174">
        <v>4901230382</v>
      </c>
      <c r="E1107" s="174">
        <v>75</v>
      </c>
      <c r="F1107" s="51" t="str">
        <f t="shared" si="56"/>
        <v>Khá</v>
      </c>
      <c r="G1107" s="174">
        <v>70</v>
      </c>
      <c r="H1107" s="51" t="str">
        <f t="shared" si="57"/>
        <v>Khá</v>
      </c>
      <c r="I1107" s="117">
        <f t="shared" si="59"/>
        <v>72.5</v>
      </c>
      <c r="J1107" s="51" t="str">
        <f t="shared" si="58"/>
        <v>Khá</v>
      </c>
      <c r="K1107" s="101" t="s">
        <v>172</v>
      </c>
      <c r="L1107" s="218"/>
      <c r="M1107" s="101" t="s">
        <v>173</v>
      </c>
    </row>
    <row r="1108" spans="1:13" s="16" customFormat="1" ht="18" customHeight="1" x14ac:dyDescent="0.25">
      <c r="A1108" s="130">
        <v>1100</v>
      </c>
      <c r="B1108" s="172">
        <v>20</v>
      </c>
      <c r="C1108" s="173" t="s">
        <v>2920</v>
      </c>
      <c r="D1108" s="174">
        <v>4901230308</v>
      </c>
      <c r="E1108" s="174">
        <v>82</v>
      </c>
      <c r="F1108" s="51" t="str">
        <f t="shared" si="56"/>
        <v>Tốt</v>
      </c>
      <c r="G1108" s="174">
        <v>76</v>
      </c>
      <c r="H1108" s="51" t="str">
        <f t="shared" si="57"/>
        <v>Khá</v>
      </c>
      <c r="I1108" s="117">
        <f t="shared" si="59"/>
        <v>79</v>
      </c>
      <c r="J1108" s="51" t="str">
        <f t="shared" si="58"/>
        <v>Khá</v>
      </c>
      <c r="K1108" s="101" t="s">
        <v>172</v>
      </c>
      <c r="L1108" s="218"/>
      <c r="M1108" s="101" t="s">
        <v>173</v>
      </c>
    </row>
    <row r="1109" spans="1:13" s="16" customFormat="1" ht="18" customHeight="1" x14ac:dyDescent="0.25">
      <c r="A1109" s="130">
        <v>1101</v>
      </c>
      <c r="B1109" s="172">
        <v>21</v>
      </c>
      <c r="C1109" s="173" t="s">
        <v>2921</v>
      </c>
      <c r="D1109" s="174">
        <v>4901230255</v>
      </c>
      <c r="E1109" s="174">
        <v>82</v>
      </c>
      <c r="F1109" s="51" t="str">
        <f t="shared" si="56"/>
        <v>Tốt</v>
      </c>
      <c r="G1109" s="174">
        <v>75</v>
      </c>
      <c r="H1109" s="51" t="str">
        <f t="shared" si="57"/>
        <v>Khá</v>
      </c>
      <c r="I1109" s="117">
        <f t="shared" si="59"/>
        <v>78.5</v>
      </c>
      <c r="J1109" s="51" t="str">
        <f t="shared" si="58"/>
        <v>Khá</v>
      </c>
      <c r="K1109" s="101" t="s">
        <v>172</v>
      </c>
      <c r="L1109" s="218"/>
      <c r="M1109" s="101" t="s">
        <v>173</v>
      </c>
    </row>
    <row r="1110" spans="1:13" s="16" customFormat="1" ht="18" customHeight="1" x14ac:dyDescent="0.25">
      <c r="A1110" s="130">
        <v>1102</v>
      </c>
      <c r="B1110" s="172">
        <v>22</v>
      </c>
      <c r="C1110" s="173" t="s">
        <v>227</v>
      </c>
      <c r="D1110" s="174">
        <v>4901230123</v>
      </c>
      <c r="E1110" s="174">
        <v>80</v>
      </c>
      <c r="F1110" s="51" t="str">
        <f t="shared" si="56"/>
        <v>Tốt</v>
      </c>
      <c r="G1110" s="174">
        <v>80</v>
      </c>
      <c r="H1110" s="51" t="str">
        <f t="shared" si="57"/>
        <v>Tốt</v>
      </c>
      <c r="I1110" s="117">
        <f t="shared" si="59"/>
        <v>80</v>
      </c>
      <c r="J1110" s="51" t="str">
        <f t="shared" si="58"/>
        <v>Tốt</v>
      </c>
      <c r="K1110" s="101" t="s">
        <v>172</v>
      </c>
      <c r="L1110" s="218"/>
      <c r="M1110" s="101" t="s">
        <v>173</v>
      </c>
    </row>
    <row r="1111" spans="1:13" s="16" customFormat="1" ht="18" customHeight="1" x14ac:dyDescent="0.25">
      <c r="A1111" s="130">
        <v>1103</v>
      </c>
      <c r="B1111" s="172">
        <v>23</v>
      </c>
      <c r="C1111" s="173" t="s">
        <v>2922</v>
      </c>
      <c r="D1111" s="174">
        <v>4901230340</v>
      </c>
      <c r="E1111" s="174">
        <v>60</v>
      </c>
      <c r="F1111" s="51" t="str">
        <f t="shared" si="56"/>
        <v>Trung bình</v>
      </c>
      <c r="G1111" s="174">
        <v>75</v>
      </c>
      <c r="H1111" s="51" t="str">
        <f t="shared" si="57"/>
        <v>Khá</v>
      </c>
      <c r="I1111" s="117">
        <f t="shared" si="59"/>
        <v>67.5</v>
      </c>
      <c r="J1111" s="51" t="str">
        <f t="shared" si="58"/>
        <v>Trung bình</v>
      </c>
      <c r="K1111" s="101" t="s">
        <v>172</v>
      </c>
      <c r="L1111" s="218"/>
      <c r="M1111" s="101" t="s">
        <v>173</v>
      </c>
    </row>
    <row r="1112" spans="1:13" s="16" customFormat="1" ht="18" customHeight="1" x14ac:dyDescent="0.25">
      <c r="A1112" s="130">
        <v>1104</v>
      </c>
      <c r="B1112" s="172">
        <v>24</v>
      </c>
      <c r="C1112" s="173" t="s">
        <v>2923</v>
      </c>
      <c r="D1112" s="174">
        <v>4901230178</v>
      </c>
      <c r="E1112" s="174">
        <v>70</v>
      </c>
      <c r="F1112" s="51" t="str">
        <f t="shared" si="56"/>
        <v>Khá</v>
      </c>
      <c r="G1112" s="174">
        <v>80</v>
      </c>
      <c r="H1112" s="51" t="str">
        <f t="shared" si="57"/>
        <v>Tốt</v>
      </c>
      <c r="I1112" s="117">
        <f t="shared" si="59"/>
        <v>75</v>
      </c>
      <c r="J1112" s="51" t="str">
        <f t="shared" si="58"/>
        <v>Khá</v>
      </c>
      <c r="K1112" s="101" t="s">
        <v>172</v>
      </c>
      <c r="L1112" s="218"/>
      <c r="M1112" s="101" t="s">
        <v>173</v>
      </c>
    </row>
    <row r="1113" spans="1:13" s="16" customFormat="1" ht="18" customHeight="1" x14ac:dyDescent="0.25">
      <c r="A1113" s="130">
        <v>1105</v>
      </c>
      <c r="B1113" s="172">
        <v>25</v>
      </c>
      <c r="C1113" s="173" t="s">
        <v>2924</v>
      </c>
      <c r="D1113" s="174">
        <v>4901230300</v>
      </c>
      <c r="E1113" s="174">
        <v>80</v>
      </c>
      <c r="F1113" s="51" t="str">
        <f t="shared" si="56"/>
        <v>Tốt</v>
      </c>
      <c r="G1113" s="174">
        <v>80</v>
      </c>
      <c r="H1113" s="51" t="str">
        <f t="shared" si="57"/>
        <v>Tốt</v>
      </c>
      <c r="I1113" s="117">
        <f t="shared" si="59"/>
        <v>80</v>
      </c>
      <c r="J1113" s="51" t="str">
        <f t="shared" si="58"/>
        <v>Tốt</v>
      </c>
      <c r="K1113" s="101" t="s">
        <v>172</v>
      </c>
      <c r="L1113" s="218"/>
      <c r="M1113" s="101" t="s">
        <v>173</v>
      </c>
    </row>
    <row r="1114" spans="1:13" s="16" customFormat="1" ht="18" customHeight="1" x14ac:dyDescent="0.25">
      <c r="A1114" s="130">
        <v>1106</v>
      </c>
      <c r="B1114" s="172">
        <v>26</v>
      </c>
      <c r="C1114" s="173" t="s">
        <v>2925</v>
      </c>
      <c r="D1114" s="174">
        <v>4901230410</v>
      </c>
      <c r="E1114" s="174">
        <v>82</v>
      </c>
      <c r="F1114" s="51" t="str">
        <f t="shared" si="56"/>
        <v>Tốt</v>
      </c>
      <c r="G1114" s="174">
        <v>75</v>
      </c>
      <c r="H1114" s="51" t="str">
        <f t="shared" si="57"/>
        <v>Khá</v>
      </c>
      <c r="I1114" s="117">
        <f t="shared" si="59"/>
        <v>78.5</v>
      </c>
      <c r="J1114" s="51" t="str">
        <f t="shared" si="58"/>
        <v>Khá</v>
      </c>
      <c r="K1114" s="101" t="s">
        <v>172</v>
      </c>
      <c r="L1114" s="218"/>
      <c r="M1114" s="101" t="s">
        <v>173</v>
      </c>
    </row>
    <row r="1115" spans="1:13" s="16" customFormat="1" ht="18" customHeight="1" x14ac:dyDescent="0.25">
      <c r="A1115" s="130">
        <v>1107</v>
      </c>
      <c r="B1115" s="172">
        <v>27</v>
      </c>
      <c r="C1115" s="173" t="s">
        <v>2926</v>
      </c>
      <c r="D1115" s="174">
        <v>4901230381</v>
      </c>
      <c r="E1115" s="174">
        <v>60</v>
      </c>
      <c r="F1115" s="51" t="str">
        <f t="shared" si="56"/>
        <v>Trung bình</v>
      </c>
      <c r="G1115" s="174">
        <v>78</v>
      </c>
      <c r="H1115" s="51" t="str">
        <f t="shared" si="57"/>
        <v>Khá</v>
      </c>
      <c r="I1115" s="117">
        <f t="shared" si="59"/>
        <v>69</v>
      </c>
      <c r="J1115" s="51" t="str">
        <f t="shared" si="58"/>
        <v>Trung bình</v>
      </c>
      <c r="K1115" s="101" t="s">
        <v>172</v>
      </c>
      <c r="L1115" s="218"/>
      <c r="M1115" s="101" t="s">
        <v>173</v>
      </c>
    </row>
    <row r="1116" spans="1:13" s="16" customFormat="1" ht="18" customHeight="1" x14ac:dyDescent="0.25">
      <c r="A1116" s="130">
        <v>1108</v>
      </c>
      <c r="B1116" s="172">
        <v>1</v>
      </c>
      <c r="C1116" s="173" t="s">
        <v>2927</v>
      </c>
      <c r="D1116" s="174">
        <v>4901230096</v>
      </c>
      <c r="E1116" s="174">
        <v>80</v>
      </c>
      <c r="F1116" s="51" t="str">
        <f t="shared" si="56"/>
        <v>Tốt</v>
      </c>
      <c r="G1116" s="174">
        <v>78</v>
      </c>
      <c r="H1116" s="51" t="str">
        <f t="shared" si="57"/>
        <v>Khá</v>
      </c>
      <c r="I1116" s="117">
        <f t="shared" si="59"/>
        <v>79</v>
      </c>
      <c r="J1116" s="51" t="str">
        <f t="shared" si="58"/>
        <v>Khá</v>
      </c>
      <c r="K1116" s="101" t="s">
        <v>174</v>
      </c>
      <c r="L1116" s="218"/>
      <c r="M1116" s="101" t="s">
        <v>173</v>
      </c>
    </row>
    <row r="1117" spans="1:13" s="16" customFormat="1" ht="18" customHeight="1" x14ac:dyDescent="0.25">
      <c r="A1117" s="130">
        <v>1109</v>
      </c>
      <c r="B1117" s="172">
        <v>2</v>
      </c>
      <c r="C1117" s="173" t="s">
        <v>2928</v>
      </c>
      <c r="D1117" s="174">
        <v>4901230149</v>
      </c>
      <c r="E1117" s="174">
        <v>71</v>
      </c>
      <c r="F1117" s="51" t="str">
        <f t="shared" si="56"/>
        <v>Khá</v>
      </c>
      <c r="G1117" s="174">
        <v>55</v>
      </c>
      <c r="H1117" s="51" t="str">
        <f t="shared" si="57"/>
        <v>Trung bình</v>
      </c>
      <c r="I1117" s="117">
        <f t="shared" si="59"/>
        <v>63</v>
      </c>
      <c r="J1117" s="51" t="str">
        <f t="shared" si="58"/>
        <v>Trung bình</v>
      </c>
      <c r="K1117" s="101" t="s">
        <v>174</v>
      </c>
      <c r="L1117" s="218"/>
      <c r="M1117" s="101" t="s">
        <v>173</v>
      </c>
    </row>
    <row r="1118" spans="1:13" s="16" customFormat="1" ht="18" customHeight="1" x14ac:dyDescent="0.25">
      <c r="A1118" s="130">
        <v>1110</v>
      </c>
      <c r="B1118" s="172">
        <v>3</v>
      </c>
      <c r="C1118" s="173" t="s">
        <v>2929</v>
      </c>
      <c r="D1118" s="174">
        <v>1805230141</v>
      </c>
      <c r="E1118" s="174">
        <v>60</v>
      </c>
      <c r="F1118" s="51" t="str">
        <f t="shared" si="56"/>
        <v>Trung bình</v>
      </c>
      <c r="G1118" s="174">
        <v>60</v>
      </c>
      <c r="H1118" s="51" t="str">
        <f t="shared" si="57"/>
        <v>Trung bình</v>
      </c>
      <c r="I1118" s="117">
        <f t="shared" si="59"/>
        <v>60</v>
      </c>
      <c r="J1118" s="51" t="str">
        <f t="shared" si="58"/>
        <v>Trung bình</v>
      </c>
      <c r="K1118" s="101" t="s">
        <v>174</v>
      </c>
      <c r="L1118" s="218"/>
      <c r="M1118" s="101" t="s">
        <v>173</v>
      </c>
    </row>
    <row r="1119" spans="1:13" s="16" customFormat="1" ht="18" customHeight="1" x14ac:dyDescent="0.25">
      <c r="A1119" s="130">
        <v>1111</v>
      </c>
      <c r="B1119" s="172">
        <v>4</v>
      </c>
      <c r="C1119" s="173" t="s">
        <v>2833</v>
      </c>
      <c r="D1119" s="174">
        <v>4901230112</v>
      </c>
      <c r="E1119" s="174">
        <v>81</v>
      </c>
      <c r="F1119" s="51" t="str">
        <f t="shared" si="56"/>
        <v>Tốt</v>
      </c>
      <c r="G1119" s="174">
        <v>83</v>
      </c>
      <c r="H1119" s="51" t="str">
        <f t="shared" si="57"/>
        <v>Tốt</v>
      </c>
      <c r="I1119" s="117">
        <f t="shared" si="59"/>
        <v>82</v>
      </c>
      <c r="J1119" s="51" t="str">
        <f t="shared" si="58"/>
        <v>Tốt</v>
      </c>
      <c r="K1119" s="101" t="s">
        <v>174</v>
      </c>
      <c r="L1119" s="218"/>
      <c r="M1119" s="101" t="s">
        <v>173</v>
      </c>
    </row>
    <row r="1120" spans="1:13" s="16" customFormat="1" ht="18" customHeight="1" x14ac:dyDescent="0.25">
      <c r="A1120" s="130">
        <v>1112</v>
      </c>
      <c r="B1120" s="172">
        <v>5</v>
      </c>
      <c r="C1120" s="173" t="s">
        <v>2930</v>
      </c>
      <c r="D1120" s="174">
        <v>4901230126</v>
      </c>
      <c r="E1120" s="174">
        <v>80</v>
      </c>
      <c r="F1120" s="51" t="str">
        <f t="shared" si="56"/>
        <v>Tốt</v>
      </c>
      <c r="G1120" s="174">
        <v>75</v>
      </c>
      <c r="H1120" s="51" t="str">
        <f t="shared" si="57"/>
        <v>Khá</v>
      </c>
      <c r="I1120" s="117">
        <f t="shared" si="59"/>
        <v>77.5</v>
      </c>
      <c r="J1120" s="51" t="str">
        <f t="shared" si="58"/>
        <v>Khá</v>
      </c>
      <c r="K1120" s="101" t="s">
        <v>174</v>
      </c>
      <c r="L1120" s="218"/>
      <c r="M1120" s="101" t="s">
        <v>173</v>
      </c>
    </row>
    <row r="1121" spans="1:13" s="16" customFormat="1" ht="18" customHeight="1" x14ac:dyDescent="0.25">
      <c r="A1121" s="130">
        <v>1113</v>
      </c>
      <c r="B1121" s="172">
        <v>6</v>
      </c>
      <c r="C1121" s="173" t="s">
        <v>2931</v>
      </c>
      <c r="D1121" s="174">
        <v>4901230099</v>
      </c>
      <c r="E1121" s="174">
        <v>82</v>
      </c>
      <c r="F1121" s="51" t="str">
        <f t="shared" si="56"/>
        <v>Tốt</v>
      </c>
      <c r="G1121" s="174">
        <v>91</v>
      </c>
      <c r="H1121" s="51" t="str">
        <f t="shared" si="57"/>
        <v>Xuất sắc</v>
      </c>
      <c r="I1121" s="117">
        <f t="shared" si="59"/>
        <v>86.5</v>
      </c>
      <c r="J1121" s="51" t="str">
        <f t="shared" si="58"/>
        <v>Tốt</v>
      </c>
      <c r="K1121" s="101" t="s">
        <v>174</v>
      </c>
      <c r="L1121" s="218"/>
      <c r="M1121" s="101" t="s">
        <v>173</v>
      </c>
    </row>
    <row r="1122" spans="1:13" s="16" customFormat="1" ht="18" customHeight="1" x14ac:dyDescent="0.25">
      <c r="A1122" s="130">
        <v>1114</v>
      </c>
      <c r="B1122" s="172">
        <v>7</v>
      </c>
      <c r="C1122" s="173" t="s">
        <v>2932</v>
      </c>
      <c r="D1122" s="174">
        <v>4901230097</v>
      </c>
      <c r="E1122" s="174">
        <v>73</v>
      </c>
      <c r="F1122" s="51" t="str">
        <f t="shared" si="56"/>
        <v>Khá</v>
      </c>
      <c r="G1122" s="174">
        <v>60</v>
      </c>
      <c r="H1122" s="51" t="str">
        <f t="shared" si="57"/>
        <v>Trung bình</v>
      </c>
      <c r="I1122" s="117">
        <f t="shared" si="59"/>
        <v>66.5</v>
      </c>
      <c r="J1122" s="51" t="str">
        <f t="shared" si="58"/>
        <v>Trung bình</v>
      </c>
      <c r="K1122" s="101" t="s">
        <v>174</v>
      </c>
      <c r="L1122" s="218"/>
      <c r="M1122" s="101" t="s">
        <v>173</v>
      </c>
    </row>
    <row r="1123" spans="1:13" s="16" customFormat="1" ht="18" customHeight="1" x14ac:dyDescent="0.25">
      <c r="A1123" s="130">
        <v>1115</v>
      </c>
      <c r="B1123" s="172">
        <v>8</v>
      </c>
      <c r="C1123" s="173" t="s">
        <v>2933</v>
      </c>
      <c r="D1123" s="174">
        <v>4901230111</v>
      </c>
      <c r="E1123" s="174">
        <v>81</v>
      </c>
      <c r="F1123" s="51" t="str">
        <f t="shared" si="56"/>
        <v>Tốt</v>
      </c>
      <c r="G1123" s="174">
        <v>88</v>
      </c>
      <c r="H1123" s="51" t="str">
        <f t="shared" si="57"/>
        <v>Tốt</v>
      </c>
      <c r="I1123" s="117">
        <f t="shared" si="59"/>
        <v>84.5</v>
      </c>
      <c r="J1123" s="51" t="str">
        <f t="shared" si="58"/>
        <v>Tốt</v>
      </c>
      <c r="K1123" s="101" t="s">
        <v>174</v>
      </c>
      <c r="L1123" s="218"/>
      <c r="M1123" s="101" t="s">
        <v>173</v>
      </c>
    </row>
    <row r="1124" spans="1:13" s="16" customFormat="1" ht="18" customHeight="1" x14ac:dyDescent="0.25">
      <c r="A1124" s="130">
        <v>1116</v>
      </c>
      <c r="B1124" s="172">
        <v>9</v>
      </c>
      <c r="C1124" s="173" t="s">
        <v>2934</v>
      </c>
      <c r="D1124" s="174">
        <v>4901230146</v>
      </c>
      <c r="E1124" s="174">
        <v>82</v>
      </c>
      <c r="F1124" s="51" t="str">
        <f t="shared" si="56"/>
        <v>Tốt</v>
      </c>
      <c r="G1124" s="174">
        <v>93</v>
      </c>
      <c r="H1124" s="51" t="str">
        <f t="shared" si="57"/>
        <v>Xuất sắc</v>
      </c>
      <c r="I1124" s="117">
        <f t="shared" si="59"/>
        <v>87.5</v>
      </c>
      <c r="J1124" s="51" t="str">
        <f t="shared" si="58"/>
        <v>Tốt</v>
      </c>
      <c r="K1124" s="101" t="s">
        <v>174</v>
      </c>
      <c r="L1124" s="218"/>
      <c r="M1124" s="101" t="s">
        <v>173</v>
      </c>
    </row>
    <row r="1125" spans="1:13" s="16" customFormat="1" ht="18" customHeight="1" x14ac:dyDescent="0.25">
      <c r="A1125" s="130">
        <v>1117</v>
      </c>
      <c r="B1125" s="172">
        <v>10</v>
      </c>
      <c r="C1125" s="173" t="s">
        <v>2935</v>
      </c>
      <c r="D1125" s="174">
        <v>4901230120</v>
      </c>
      <c r="E1125" s="174">
        <v>74</v>
      </c>
      <c r="F1125" s="51" t="str">
        <f t="shared" si="56"/>
        <v>Khá</v>
      </c>
      <c r="G1125" s="174">
        <v>80</v>
      </c>
      <c r="H1125" s="51" t="str">
        <f t="shared" si="57"/>
        <v>Tốt</v>
      </c>
      <c r="I1125" s="117">
        <f t="shared" si="59"/>
        <v>77</v>
      </c>
      <c r="J1125" s="51" t="str">
        <f t="shared" si="58"/>
        <v>Khá</v>
      </c>
      <c r="K1125" s="101" t="s">
        <v>174</v>
      </c>
      <c r="L1125" s="218"/>
      <c r="M1125" s="101" t="s">
        <v>173</v>
      </c>
    </row>
    <row r="1126" spans="1:13" s="16" customFormat="1" ht="18" customHeight="1" x14ac:dyDescent="0.25">
      <c r="A1126" s="130">
        <v>1118</v>
      </c>
      <c r="B1126" s="172">
        <v>11</v>
      </c>
      <c r="C1126" s="173" t="s">
        <v>2936</v>
      </c>
      <c r="D1126" s="174">
        <v>4901230102</v>
      </c>
      <c r="E1126" s="174">
        <v>73</v>
      </c>
      <c r="F1126" s="51" t="str">
        <f t="shared" si="56"/>
        <v>Khá</v>
      </c>
      <c r="G1126" s="174">
        <v>81</v>
      </c>
      <c r="H1126" s="51" t="str">
        <f t="shared" si="57"/>
        <v>Tốt</v>
      </c>
      <c r="I1126" s="117">
        <f t="shared" si="59"/>
        <v>77</v>
      </c>
      <c r="J1126" s="51" t="str">
        <f t="shared" si="58"/>
        <v>Khá</v>
      </c>
      <c r="K1126" s="101" t="s">
        <v>174</v>
      </c>
      <c r="L1126" s="218"/>
      <c r="M1126" s="101" t="s">
        <v>173</v>
      </c>
    </row>
    <row r="1127" spans="1:13" s="16" customFormat="1" ht="18" customHeight="1" x14ac:dyDescent="0.25">
      <c r="A1127" s="130">
        <v>1119</v>
      </c>
      <c r="B1127" s="172">
        <v>12</v>
      </c>
      <c r="C1127" s="173" t="s">
        <v>2014</v>
      </c>
      <c r="D1127" s="174">
        <v>4901230129</v>
      </c>
      <c r="E1127" s="174">
        <v>82</v>
      </c>
      <c r="F1127" s="51" t="str">
        <f t="shared" si="56"/>
        <v>Tốt</v>
      </c>
      <c r="G1127" s="174">
        <v>88</v>
      </c>
      <c r="H1127" s="51" t="str">
        <f t="shared" si="57"/>
        <v>Tốt</v>
      </c>
      <c r="I1127" s="117">
        <f t="shared" si="59"/>
        <v>85</v>
      </c>
      <c r="J1127" s="51" t="str">
        <f t="shared" si="58"/>
        <v>Tốt</v>
      </c>
      <c r="K1127" s="101" t="s">
        <v>174</v>
      </c>
      <c r="L1127" s="218"/>
      <c r="M1127" s="101" t="s">
        <v>173</v>
      </c>
    </row>
    <row r="1128" spans="1:13" s="16" customFormat="1" ht="18" customHeight="1" x14ac:dyDescent="0.25">
      <c r="A1128" s="130">
        <v>1120</v>
      </c>
      <c r="B1128" s="172">
        <v>13</v>
      </c>
      <c r="C1128" s="173" t="s">
        <v>2937</v>
      </c>
      <c r="D1128" s="174">
        <v>4901230087</v>
      </c>
      <c r="E1128" s="174">
        <v>70</v>
      </c>
      <c r="F1128" s="51" t="str">
        <f t="shared" si="56"/>
        <v>Khá</v>
      </c>
      <c r="G1128" s="174">
        <v>75</v>
      </c>
      <c r="H1128" s="51" t="str">
        <f t="shared" si="57"/>
        <v>Khá</v>
      </c>
      <c r="I1128" s="117">
        <f t="shared" si="59"/>
        <v>72.5</v>
      </c>
      <c r="J1128" s="51" t="str">
        <f t="shared" si="58"/>
        <v>Khá</v>
      </c>
      <c r="K1128" s="101" t="s">
        <v>174</v>
      </c>
      <c r="L1128" s="218"/>
      <c r="M1128" s="101" t="s">
        <v>173</v>
      </c>
    </row>
    <row r="1129" spans="1:13" s="16" customFormat="1" ht="18" customHeight="1" x14ac:dyDescent="0.25">
      <c r="A1129" s="130">
        <v>1121</v>
      </c>
      <c r="B1129" s="172">
        <v>14</v>
      </c>
      <c r="C1129" s="173" t="s">
        <v>2938</v>
      </c>
      <c r="D1129" s="174">
        <v>4901230070</v>
      </c>
      <c r="E1129" s="174">
        <v>83</v>
      </c>
      <c r="F1129" s="51" t="str">
        <f t="shared" si="56"/>
        <v>Tốt</v>
      </c>
      <c r="G1129" s="174">
        <v>90</v>
      </c>
      <c r="H1129" s="51" t="str">
        <f t="shared" si="57"/>
        <v>Xuất sắc</v>
      </c>
      <c r="I1129" s="117">
        <f t="shared" si="59"/>
        <v>86.5</v>
      </c>
      <c r="J1129" s="51" t="str">
        <f t="shared" si="58"/>
        <v>Tốt</v>
      </c>
      <c r="K1129" s="101" t="s">
        <v>174</v>
      </c>
      <c r="L1129" s="218"/>
      <c r="M1129" s="101" t="s">
        <v>173</v>
      </c>
    </row>
    <row r="1130" spans="1:13" s="16" customFormat="1" ht="18" customHeight="1" x14ac:dyDescent="0.25">
      <c r="A1130" s="130">
        <v>1122</v>
      </c>
      <c r="B1130" s="172">
        <v>15</v>
      </c>
      <c r="C1130" s="173" t="s">
        <v>2939</v>
      </c>
      <c r="D1130" s="174">
        <v>4901230077</v>
      </c>
      <c r="E1130" s="174">
        <v>80</v>
      </c>
      <c r="F1130" s="51" t="str">
        <f t="shared" si="56"/>
        <v>Tốt</v>
      </c>
      <c r="G1130" s="174">
        <v>80</v>
      </c>
      <c r="H1130" s="51" t="str">
        <f t="shared" si="57"/>
        <v>Tốt</v>
      </c>
      <c r="I1130" s="117">
        <f t="shared" si="59"/>
        <v>80</v>
      </c>
      <c r="J1130" s="51" t="str">
        <f t="shared" si="58"/>
        <v>Tốt</v>
      </c>
      <c r="K1130" s="101" t="s">
        <v>174</v>
      </c>
      <c r="L1130" s="218"/>
      <c r="M1130" s="101" t="s">
        <v>173</v>
      </c>
    </row>
    <row r="1131" spans="1:13" s="16" customFormat="1" ht="18" customHeight="1" x14ac:dyDescent="0.25">
      <c r="A1131" s="130">
        <v>1123</v>
      </c>
      <c r="B1131" s="172">
        <v>16</v>
      </c>
      <c r="C1131" s="173" t="s">
        <v>2940</v>
      </c>
      <c r="D1131" s="174">
        <v>4901230116</v>
      </c>
      <c r="E1131" s="174">
        <v>82</v>
      </c>
      <c r="F1131" s="51" t="str">
        <f t="shared" si="56"/>
        <v>Tốt</v>
      </c>
      <c r="G1131" s="174">
        <v>89</v>
      </c>
      <c r="H1131" s="51" t="str">
        <f t="shared" si="57"/>
        <v>Tốt</v>
      </c>
      <c r="I1131" s="117">
        <f t="shared" si="59"/>
        <v>85.5</v>
      </c>
      <c r="J1131" s="51" t="str">
        <f t="shared" si="58"/>
        <v>Tốt</v>
      </c>
      <c r="K1131" s="101" t="s">
        <v>174</v>
      </c>
      <c r="L1131" s="218"/>
      <c r="M1131" s="101" t="s">
        <v>173</v>
      </c>
    </row>
    <row r="1132" spans="1:13" s="16" customFormat="1" ht="18" customHeight="1" x14ac:dyDescent="0.25">
      <c r="A1132" s="130">
        <v>1124</v>
      </c>
      <c r="B1132" s="172">
        <v>17</v>
      </c>
      <c r="C1132" s="173" t="s">
        <v>1113</v>
      </c>
      <c r="D1132" s="174">
        <v>4901230108</v>
      </c>
      <c r="E1132" s="174">
        <v>70</v>
      </c>
      <c r="F1132" s="51" t="str">
        <f t="shared" si="56"/>
        <v>Khá</v>
      </c>
      <c r="G1132" s="174">
        <v>86</v>
      </c>
      <c r="H1132" s="51" t="str">
        <f t="shared" si="57"/>
        <v>Tốt</v>
      </c>
      <c r="I1132" s="117">
        <f t="shared" si="59"/>
        <v>78</v>
      </c>
      <c r="J1132" s="51" t="str">
        <f t="shared" si="58"/>
        <v>Khá</v>
      </c>
      <c r="K1132" s="101" t="s">
        <v>174</v>
      </c>
      <c r="L1132" s="218"/>
      <c r="M1132" s="101" t="s">
        <v>173</v>
      </c>
    </row>
    <row r="1133" spans="1:13" s="16" customFormat="1" ht="18" customHeight="1" x14ac:dyDescent="0.25">
      <c r="A1133" s="130">
        <v>1125</v>
      </c>
      <c r="B1133" s="172">
        <v>18</v>
      </c>
      <c r="C1133" s="173" t="s">
        <v>2941</v>
      </c>
      <c r="D1133" s="174">
        <v>1805230003</v>
      </c>
      <c r="E1133" s="174">
        <v>60</v>
      </c>
      <c r="F1133" s="51" t="str">
        <f t="shared" si="56"/>
        <v>Trung bình</v>
      </c>
      <c r="G1133" s="174">
        <v>78</v>
      </c>
      <c r="H1133" s="51" t="str">
        <f t="shared" si="57"/>
        <v>Khá</v>
      </c>
      <c r="I1133" s="117">
        <f t="shared" si="59"/>
        <v>69</v>
      </c>
      <c r="J1133" s="51" t="str">
        <f t="shared" si="58"/>
        <v>Trung bình</v>
      </c>
      <c r="K1133" s="101" t="s">
        <v>174</v>
      </c>
      <c r="L1133" s="218"/>
      <c r="M1133" s="101" t="s">
        <v>173</v>
      </c>
    </row>
    <row r="1134" spans="1:13" s="16" customFormat="1" ht="18" customHeight="1" x14ac:dyDescent="0.25">
      <c r="A1134" s="130">
        <v>1126</v>
      </c>
      <c r="B1134" s="172">
        <v>19</v>
      </c>
      <c r="C1134" s="173" t="s">
        <v>2942</v>
      </c>
      <c r="D1134" s="174">
        <v>4901230131</v>
      </c>
      <c r="E1134" s="174">
        <v>83</v>
      </c>
      <c r="F1134" s="51" t="str">
        <f t="shared" si="56"/>
        <v>Tốt</v>
      </c>
      <c r="G1134" s="174">
        <v>60</v>
      </c>
      <c r="H1134" s="51" t="str">
        <f t="shared" si="57"/>
        <v>Trung bình</v>
      </c>
      <c r="I1134" s="117">
        <f t="shared" si="59"/>
        <v>71.5</v>
      </c>
      <c r="J1134" s="51" t="str">
        <f t="shared" si="58"/>
        <v>Khá</v>
      </c>
      <c r="K1134" s="101" t="s">
        <v>174</v>
      </c>
      <c r="L1134" s="218"/>
      <c r="M1134" s="101" t="s">
        <v>173</v>
      </c>
    </row>
    <row r="1135" spans="1:13" s="16" customFormat="1" ht="18" customHeight="1" x14ac:dyDescent="0.25">
      <c r="A1135" s="130">
        <v>1127</v>
      </c>
      <c r="B1135" s="172">
        <v>20</v>
      </c>
      <c r="C1135" s="173" t="s">
        <v>2465</v>
      </c>
      <c r="D1135" s="174">
        <v>1805230249</v>
      </c>
      <c r="E1135" s="174">
        <v>64</v>
      </c>
      <c r="F1135" s="51" t="str">
        <f t="shared" si="56"/>
        <v>Trung bình</v>
      </c>
      <c r="G1135" s="174">
        <v>55</v>
      </c>
      <c r="H1135" s="51" t="str">
        <f t="shared" si="57"/>
        <v>Trung bình</v>
      </c>
      <c r="I1135" s="117">
        <f t="shared" si="59"/>
        <v>59.5</v>
      </c>
      <c r="J1135" s="51" t="str">
        <f t="shared" si="58"/>
        <v>Trung bình</v>
      </c>
      <c r="K1135" s="101" t="s">
        <v>174</v>
      </c>
      <c r="L1135" s="218"/>
      <c r="M1135" s="101" t="s">
        <v>173</v>
      </c>
    </row>
    <row r="1136" spans="1:13" s="16" customFormat="1" ht="18" customHeight="1" x14ac:dyDescent="0.25">
      <c r="A1136" s="130">
        <v>1128</v>
      </c>
      <c r="B1136" s="172">
        <v>21</v>
      </c>
      <c r="C1136" s="173" t="s">
        <v>2880</v>
      </c>
      <c r="D1136" s="174">
        <v>4901230069</v>
      </c>
      <c r="E1136" s="174">
        <v>82</v>
      </c>
      <c r="F1136" s="51" t="str">
        <f t="shared" si="56"/>
        <v>Tốt</v>
      </c>
      <c r="G1136" s="174">
        <v>55</v>
      </c>
      <c r="H1136" s="51" t="str">
        <f t="shared" si="57"/>
        <v>Trung bình</v>
      </c>
      <c r="I1136" s="117">
        <f t="shared" si="59"/>
        <v>68.5</v>
      </c>
      <c r="J1136" s="51" t="str">
        <f t="shared" si="58"/>
        <v>Trung bình</v>
      </c>
      <c r="K1136" s="101" t="s">
        <v>174</v>
      </c>
      <c r="L1136" s="218"/>
      <c r="M1136" s="101" t="s">
        <v>173</v>
      </c>
    </row>
    <row r="1137" spans="1:13" s="16" customFormat="1" ht="18" customHeight="1" x14ac:dyDescent="0.25">
      <c r="A1137" s="130">
        <v>1129</v>
      </c>
      <c r="B1137" s="172">
        <v>22</v>
      </c>
      <c r="C1137" s="173" t="s">
        <v>2943</v>
      </c>
      <c r="D1137" s="174">
        <v>4901230001</v>
      </c>
      <c r="E1137" s="174">
        <v>70</v>
      </c>
      <c r="F1137" s="51" t="str">
        <f t="shared" si="56"/>
        <v>Khá</v>
      </c>
      <c r="G1137" s="174">
        <v>60</v>
      </c>
      <c r="H1137" s="51" t="str">
        <f t="shared" si="57"/>
        <v>Trung bình</v>
      </c>
      <c r="I1137" s="117">
        <f t="shared" si="59"/>
        <v>65</v>
      </c>
      <c r="J1137" s="51" t="str">
        <f t="shared" si="58"/>
        <v>Trung bình</v>
      </c>
      <c r="K1137" s="101" t="s">
        <v>174</v>
      </c>
      <c r="L1137" s="218"/>
      <c r="M1137" s="101" t="s">
        <v>173</v>
      </c>
    </row>
    <row r="1138" spans="1:13" s="16" customFormat="1" ht="18" customHeight="1" x14ac:dyDescent="0.25">
      <c r="A1138" s="130">
        <v>1130</v>
      </c>
      <c r="B1138" s="172">
        <v>23</v>
      </c>
      <c r="C1138" s="173" t="s">
        <v>2944</v>
      </c>
      <c r="D1138" s="174">
        <v>4901230093</v>
      </c>
      <c r="E1138" s="174">
        <v>76</v>
      </c>
      <c r="F1138" s="51" t="str">
        <f t="shared" si="56"/>
        <v>Khá</v>
      </c>
      <c r="G1138" s="174">
        <v>75</v>
      </c>
      <c r="H1138" s="51" t="str">
        <f t="shared" si="57"/>
        <v>Khá</v>
      </c>
      <c r="I1138" s="117">
        <f t="shared" si="59"/>
        <v>75.5</v>
      </c>
      <c r="J1138" s="51" t="str">
        <f t="shared" si="58"/>
        <v>Khá</v>
      </c>
      <c r="K1138" s="101" t="s">
        <v>174</v>
      </c>
      <c r="L1138" s="218"/>
      <c r="M1138" s="101" t="s">
        <v>173</v>
      </c>
    </row>
    <row r="1139" spans="1:13" s="16" customFormat="1" ht="18" customHeight="1" x14ac:dyDescent="0.25">
      <c r="A1139" s="130">
        <v>1131</v>
      </c>
      <c r="B1139" s="172">
        <v>24</v>
      </c>
      <c r="C1139" s="173" t="s">
        <v>2945</v>
      </c>
      <c r="D1139" s="174">
        <v>4901230090</v>
      </c>
      <c r="E1139" s="174">
        <v>70</v>
      </c>
      <c r="F1139" s="51" t="str">
        <f t="shared" si="56"/>
        <v>Khá</v>
      </c>
      <c r="G1139" s="174">
        <v>75</v>
      </c>
      <c r="H1139" s="51" t="str">
        <f t="shared" si="57"/>
        <v>Khá</v>
      </c>
      <c r="I1139" s="117">
        <f t="shared" si="59"/>
        <v>72.5</v>
      </c>
      <c r="J1139" s="51" t="str">
        <f t="shared" si="58"/>
        <v>Khá</v>
      </c>
      <c r="K1139" s="101" t="s">
        <v>174</v>
      </c>
      <c r="L1139" s="218"/>
      <c r="M1139" s="101" t="s">
        <v>173</v>
      </c>
    </row>
    <row r="1140" spans="1:13" s="16" customFormat="1" ht="18" customHeight="1" x14ac:dyDescent="0.25">
      <c r="A1140" s="130">
        <v>1132</v>
      </c>
      <c r="B1140" s="172">
        <v>25</v>
      </c>
      <c r="C1140" s="173" t="s">
        <v>2946</v>
      </c>
      <c r="D1140" s="174">
        <v>1805230256</v>
      </c>
      <c r="E1140" s="174">
        <v>80</v>
      </c>
      <c r="F1140" s="51" t="str">
        <f t="shared" si="56"/>
        <v>Tốt</v>
      </c>
      <c r="G1140" s="174">
        <v>83</v>
      </c>
      <c r="H1140" s="51" t="str">
        <f t="shared" si="57"/>
        <v>Tốt</v>
      </c>
      <c r="I1140" s="117">
        <f t="shared" si="59"/>
        <v>81.5</v>
      </c>
      <c r="J1140" s="51" t="str">
        <f t="shared" si="58"/>
        <v>Tốt</v>
      </c>
      <c r="K1140" s="101" t="s">
        <v>174</v>
      </c>
      <c r="L1140" s="218"/>
      <c r="M1140" s="101" t="s">
        <v>173</v>
      </c>
    </row>
    <row r="1141" spans="1:13" s="16" customFormat="1" ht="18" customHeight="1" x14ac:dyDescent="0.25">
      <c r="A1141" s="130">
        <v>1133</v>
      </c>
      <c r="B1141" s="172">
        <v>26</v>
      </c>
      <c r="C1141" s="173" t="s">
        <v>2947</v>
      </c>
      <c r="D1141" s="174">
        <v>4901230079</v>
      </c>
      <c r="E1141" s="174">
        <v>70</v>
      </c>
      <c r="F1141" s="51" t="str">
        <f t="shared" si="56"/>
        <v>Khá</v>
      </c>
      <c r="G1141" s="174">
        <v>80</v>
      </c>
      <c r="H1141" s="51" t="str">
        <f t="shared" si="57"/>
        <v>Tốt</v>
      </c>
      <c r="I1141" s="117">
        <f t="shared" si="59"/>
        <v>75</v>
      </c>
      <c r="J1141" s="51" t="str">
        <f t="shared" si="58"/>
        <v>Khá</v>
      </c>
      <c r="K1141" s="101" t="s">
        <v>174</v>
      </c>
      <c r="L1141" s="218"/>
      <c r="M1141" s="101" t="s">
        <v>173</v>
      </c>
    </row>
    <row r="1142" spans="1:13" s="16" customFormat="1" ht="18" customHeight="1" x14ac:dyDescent="0.25">
      <c r="A1142" s="130">
        <v>1134</v>
      </c>
      <c r="B1142" s="172">
        <v>27</v>
      </c>
      <c r="C1142" s="173" t="s">
        <v>2948</v>
      </c>
      <c r="D1142" s="174">
        <v>4901230215</v>
      </c>
      <c r="E1142" s="174">
        <v>60</v>
      </c>
      <c r="F1142" s="51" t="str">
        <f t="shared" si="56"/>
        <v>Trung bình</v>
      </c>
      <c r="G1142" s="174">
        <v>90</v>
      </c>
      <c r="H1142" s="51" t="str">
        <f t="shared" si="57"/>
        <v>Xuất sắc</v>
      </c>
      <c r="I1142" s="117">
        <f t="shared" si="59"/>
        <v>75</v>
      </c>
      <c r="J1142" s="51" t="str">
        <f t="shared" si="58"/>
        <v>Khá</v>
      </c>
      <c r="K1142" s="101" t="s">
        <v>174</v>
      </c>
      <c r="L1142" s="218"/>
      <c r="M1142" s="101" t="s">
        <v>173</v>
      </c>
    </row>
    <row r="1143" spans="1:13" s="16" customFormat="1" ht="18" customHeight="1" x14ac:dyDescent="0.25">
      <c r="A1143" s="130">
        <v>1135</v>
      </c>
      <c r="B1143" s="172">
        <v>1</v>
      </c>
      <c r="C1143" s="173" t="s">
        <v>2153</v>
      </c>
      <c r="D1143" s="174">
        <v>4901230238</v>
      </c>
      <c r="E1143" s="174">
        <v>80</v>
      </c>
      <c r="F1143" s="51" t="str">
        <f t="shared" si="56"/>
        <v>Tốt</v>
      </c>
      <c r="G1143" s="174">
        <v>85</v>
      </c>
      <c r="H1143" s="51" t="str">
        <f t="shared" si="57"/>
        <v>Tốt</v>
      </c>
      <c r="I1143" s="117">
        <f t="shared" si="59"/>
        <v>82.5</v>
      </c>
      <c r="J1143" s="51" t="str">
        <f t="shared" si="58"/>
        <v>Tốt</v>
      </c>
      <c r="K1143" s="101" t="s">
        <v>83</v>
      </c>
      <c r="L1143" s="218"/>
      <c r="M1143" s="101" t="s">
        <v>82</v>
      </c>
    </row>
    <row r="1144" spans="1:13" s="16" customFormat="1" ht="18" customHeight="1" x14ac:dyDescent="0.25">
      <c r="A1144" s="130">
        <v>1136</v>
      </c>
      <c r="B1144" s="172">
        <v>2</v>
      </c>
      <c r="C1144" s="173" t="s">
        <v>2949</v>
      </c>
      <c r="D1144" s="174">
        <v>4901230172</v>
      </c>
      <c r="E1144" s="174">
        <v>87</v>
      </c>
      <c r="F1144" s="51" t="str">
        <f t="shared" si="56"/>
        <v>Tốt</v>
      </c>
      <c r="G1144" s="174">
        <v>82</v>
      </c>
      <c r="H1144" s="51" t="str">
        <f t="shared" si="57"/>
        <v>Tốt</v>
      </c>
      <c r="I1144" s="117">
        <f t="shared" si="59"/>
        <v>84.5</v>
      </c>
      <c r="J1144" s="51" t="str">
        <f t="shared" si="58"/>
        <v>Tốt</v>
      </c>
      <c r="K1144" s="101" t="s">
        <v>83</v>
      </c>
      <c r="L1144" s="218"/>
      <c r="M1144" s="101" t="s">
        <v>82</v>
      </c>
    </row>
    <row r="1145" spans="1:13" s="16" customFormat="1" ht="18" customHeight="1" x14ac:dyDescent="0.25">
      <c r="A1145" s="130">
        <v>1137</v>
      </c>
      <c r="B1145" s="172">
        <v>3</v>
      </c>
      <c r="C1145" s="173" t="s">
        <v>2950</v>
      </c>
      <c r="D1145" s="174">
        <v>4901230221</v>
      </c>
      <c r="E1145" s="174">
        <v>82</v>
      </c>
      <c r="F1145" s="51" t="str">
        <f t="shared" si="56"/>
        <v>Tốt</v>
      </c>
      <c r="G1145" s="174">
        <v>80</v>
      </c>
      <c r="H1145" s="51" t="str">
        <f t="shared" si="57"/>
        <v>Tốt</v>
      </c>
      <c r="I1145" s="117">
        <f t="shared" si="59"/>
        <v>81</v>
      </c>
      <c r="J1145" s="51" t="str">
        <f t="shared" si="58"/>
        <v>Tốt</v>
      </c>
      <c r="K1145" s="101" t="s">
        <v>83</v>
      </c>
      <c r="L1145" s="218"/>
      <c r="M1145" s="101" t="s">
        <v>82</v>
      </c>
    </row>
    <row r="1146" spans="1:13" s="16" customFormat="1" ht="18" customHeight="1" x14ac:dyDescent="0.25">
      <c r="A1146" s="130">
        <v>1138</v>
      </c>
      <c r="B1146" s="172">
        <v>4</v>
      </c>
      <c r="C1146" s="173" t="s">
        <v>2951</v>
      </c>
      <c r="D1146" s="174">
        <v>4901230370</v>
      </c>
      <c r="E1146" s="174">
        <v>71</v>
      </c>
      <c r="F1146" s="51" t="str">
        <f t="shared" si="56"/>
        <v>Khá</v>
      </c>
      <c r="G1146" s="174">
        <v>77</v>
      </c>
      <c r="H1146" s="51" t="str">
        <f t="shared" si="57"/>
        <v>Khá</v>
      </c>
      <c r="I1146" s="117">
        <f t="shared" si="59"/>
        <v>74</v>
      </c>
      <c r="J1146" s="51" t="str">
        <f t="shared" si="58"/>
        <v>Khá</v>
      </c>
      <c r="K1146" s="101" t="s">
        <v>83</v>
      </c>
      <c r="L1146" s="218"/>
      <c r="M1146" s="101" t="s">
        <v>82</v>
      </c>
    </row>
    <row r="1147" spans="1:13" s="16" customFormat="1" ht="18" customHeight="1" x14ac:dyDescent="0.25">
      <c r="A1147" s="130">
        <v>1139</v>
      </c>
      <c r="B1147" s="172">
        <v>5</v>
      </c>
      <c r="C1147" s="173" t="s">
        <v>2952</v>
      </c>
      <c r="D1147" s="174">
        <v>1605211190</v>
      </c>
      <c r="E1147" s="174"/>
      <c r="F1147" s="51" t="str">
        <f t="shared" si="56"/>
        <v>Không xếp loại</v>
      </c>
      <c r="G1147" s="174">
        <v>78</v>
      </c>
      <c r="H1147" s="51" t="str">
        <f t="shared" si="57"/>
        <v>Khá</v>
      </c>
      <c r="I1147" s="117">
        <v>78</v>
      </c>
      <c r="J1147" s="51" t="str">
        <f t="shared" si="58"/>
        <v>Khá</v>
      </c>
      <c r="K1147" s="101" t="s">
        <v>83</v>
      </c>
      <c r="L1147" s="218" t="s">
        <v>89</v>
      </c>
      <c r="M1147" s="101" t="s">
        <v>82</v>
      </c>
    </row>
    <row r="1148" spans="1:13" s="16" customFormat="1" ht="18" customHeight="1" x14ac:dyDescent="0.25">
      <c r="A1148" s="130">
        <v>1140</v>
      </c>
      <c r="B1148" s="172">
        <v>6</v>
      </c>
      <c r="C1148" s="173" t="s">
        <v>2953</v>
      </c>
      <c r="D1148" s="174">
        <v>4901230263</v>
      </c>
      <c r="E1148" s="174">
        <v>82</v>
      </c>
      <c r="F1148" s="51" t="str">
        <f t="shared" si="56"/>
        <v>Tốt</v>
      </c>
      <c r="G1148" s="174">
        <v>77</v>
      </c>
      <c r="H1148" s="51" t="str">
        <f t="shared" si="57"/>
        <v>Khá</v>
      </c>
      <c r="I1148" s="117">
        <v>80</v>
      </c>
      <c r="J1148" s="51" t="str">
        <f t="shared" si="58"/>
        <v>Tốt</v>
      </c>
      <c r="K1148" s="101" t="s">
        <v>83</v>
      </c>
      <c r="L1148" s="218"/>
      <c r="M1148" s="101" t="s">
        <v>82</v>
      </c>
    </row>
    <row r="1149" spans="1:13" s="16" customFormat="1" ht="18" customHeight="1" x14ac:dyDescent="0.25">
      <c r="A1149" s="130">
        <v>1141</v>
      </c>
      <c r="B1149" s="172">
        <v>7</v>
      </c>
      <c r="C1149" s="173" t="s">
        <v>2954</v>
      </c>
      <c r="D1149" s="174">
        <v>4901230339</v>
      </c>
      <c r="E1149" s="174">
        <v>88</v>
      </c>
      <c r="F1149" s="51" t="str">
        <f t="shared" si="56"/>
        <v>Tốt</v>
      </c>
      <c r="G1149" s="174">
        <v>82</v>
      </c>
      <c r="H1149" s="51" t="str">
        <f t="shared" si="57"/>
        <v>Tốt</v>
      </c>
      <c r="I1149" s="117">
        <f t="shared" si="59"/>
        <v>85</v>
      </c>
      <c r="J1149" s="51" t="str">
        <f t="shared" si="58"/>
        <v>Tốt</v>
      </c>
      <c r="K1149" s="101" t="s">
        <v>83</v>
      </c>
      <c r="L1149" s="218"/>
      <c r="M1149" s="101" t="s">
        <v>82</v>
      </c>
    </row>
    <row r="1150" spans="1:13" s="16" customFormat="1" ht="18" customHeight="1" x14ac:dyDescent="0.25">
      <c r="A1150" s="130">
        <v>1142</v>
      </c>
      <c r="B1150" s="172">
        <v>8</v>
      </c>
      <c r="C1150" s="173" t="s">
        <v>2955</v>
      </c>
      <c r="D1150" s="174">
        <v>4901230151</v>
      </c>
      <c r="E1150" s="174">
        <v>82</v>
      </c>
      <c r="F1150" s="51" t="str">
        <f t="shared" si="56"/>
        <v>Tốt</v>
      </c>
      <c r="G1150" s="174">
        <v>80</v>
      </c>
      <c r="H1150" s="51" t="str">
        <f t="shared" si="57"/>
        <v>Tốt</v>
      </c>
      <c r="I1150" s="117">
        <f t="shared" si="59"/>
        <v>81</v>
      </c>
      <c r="J1150" s="51" t="str">
        <f t="shared" si="58"/>
        <v>Tốt</v>
      </c>
      <c r="K1150" s="101" t="s">
        <v>83</v>
      </c>
      <c r="L1150" s="218"/>
      <c r="M1150" s="101" t="s">
        <v>82</v>
      </c>
    </row>
    <row r="1151" spans="1:13" s="16" customFormat="1" ht="18" customHeight="1" x14ac:dyDescent="0.25">
      <c r="A1151" s="130">
        <v>1143</v>
      </c>
      <c r="B1151" s="172">
        <v>9</v>
      </c>
      <c r="C1151" s="173" t="s">
        <v>2956</v>
      </c>
      <c r="D1151" s="174">
        <v>4901230196</v>
      </c>
      <c r="E1151" s="174">
        <v>82</v>
      </c>
      <c r="F1151" s="51" t="str">
        <f t="shared" si="56"/>
        <v>Tốt</v>
      </c>
      <c r="G1151" s="174">
        <v>81</v>
      </c>
      <c r="H1151" s="51" t="str">
        <f t="shared" si="57"/>
        <v>Tốt</v>
      </c>
      <c r="I1151" s="117">
        <f t="shared" si="59"/>
        <v>81.5</v>
      </c>
      <c r="J1151" s="51" t="str">
        <f t="shared" si="58"/>
        <v>Tốt</v>
      </c>
      <c r="K1151" s="101" t="s">
        <v>83</v>
      </c>
      <c r="L1151" s="218"/>
      <c r="M1151" s="101" t="s">
        <v>82</v>
      </c>
    </row>
    <row r="1152" spans="1:13" s="16" customFormat="1" ht="18" customHeight="1" x14ac:dyDescent="0.25">
      <c r="A1152" s="130">
        <v>1144</v>
      </c>
      <c r="B1152" s="172">
        <v>10</v>
      </c>
      <c r="C1152" s="173" t="s">
        <v>2957</v>
      </c>
      <c r="D1152" s="174">
        <v>4901230074</v>
      </c>
      <c r="E1152" s="174">
        <v>80</v>
      </c>
      <c r="F1152" s="51" t="str">
        <f t="shared" si="56"/>
        <v>Tốt</v>
      </c>
      <c r="G1152" s="174">
        <v>80</v>
      </c>
      <c r="H1152" s="51" t="str">
        <f t="shared" si="57"/>
        <v>Tốt</v>
      </c>
      <c r="I1152" s="117">
        <f t="shared" si="59"/>
        <v>80</v>
      </c>
      <c r="J1152" s="51" t="str">
        <f t="shared" si="58"/>
        <v>Tốt</v>
      </c>
      <c r="K1152" s="101" t="s">
        <v>83</v>
      </c>
      <c r="L1152" s="218"/>
      <c r="M1152" s="101" t="s">
        <v>82</v>
      </c>
    </row>
    <row r="1153" spans="1:13" s="16" customFormat="1" ht="18" customHeight="1" x14ac:dyDescent="0.25">
      <c r="A1153" s="130">
        <v>1145</v>
      </c>
      <c r="B1153" s="172">
        <v>11</v>
      </c>
      <c r="C1153" s="173" t="s">
        <v>2958</v>
      </c>
      <c r="D1153" s="174">
        <v>4901230210</v>
      </c>
      <c r="E1153" s="174">
        <v>83</v>
      </c>
      <c r="F1153" s="51" t="str">
        <f t="shared" si="56"/>
        <v>Tốt</v>
      </c>
      <c r="G1153" s="174">
        <v>82</v>
      </c>
      <c r="H1153" s="51" t="str">
        <f t="shared" si="57"/>
        <v>Tốt</v>
      </c>
      <c r="I1153" s="117">
        <f t="shared" si="59"/>
        <v>82.5</v>
      </c>
      <c r="J1153" s="51" t="str">
        <f t="shared" si="58"/>
        <v>Tốt</v>
      </c>
      <c r="K1153" s="101" t="s">
        <v>83</v>
      </c>
      <c r="L1153" s="218"/>
      <c r="M1153" s="101" t="s">
        <v>82</v>
      </c>
    </row>
    <row r="1154" spans="1:13" s="16" customFormat="1" ht="18" customHeight="1" x14ac:dyDescent="0.25">
      <c r="A1154" s="130">
        <v>1146</v>
      </c>
      <c r="B1154" s="172">
        <v>12</v>
      </c>
      <c r="C1154" s="173" t="s">
        <v>2959</v>
      </c>
      <c r="D1154" s="174">
        <v>4901230354</v>
      </c>
      <c r="E1154" s="174">
        <v>82</v>
      </c>
      <c r="F1154" s="51" t="str">
        <f t="shared" si="56"/>
        <v>Tốt</v>
      </c>
      <c r="G1154" s="174">
        <v>80</v>
      </c>
      <c r="H1154" s="51" t="str">
        <f t="shared" si="57"/>
        <v>Tốt</v>
      </c>
      <c r="I1154" s="117">
        <f t="shared" si="59"/>
        <v>81</v>
      </c>
      <c r="J1154" s="51" t="str">
        <f t="shared" si="58"/>
        <v>Tốt</v>
      </c>
      <c r="K1154" s="101" t="s">
        <v>83</v>
      </c>
      <c r="L1154" s="218"/>
      <c r="M1154" s="101" t="s">
        <v>82</v>
      </c>
    </row>
    <row r="1155" spans="1:13" s="16" customFormat="1" ht="18" customHeight="1" x14ac:dyDescent="0.25">
      <c r="A1155" s="130">
        <v>1147</v>
      </c>
      <c r="B1155" s="172">
        <v>13</v>
      </c>
      <c r="C1155" s="173" t="s">
        <v>2960</v>
      </c>
      <c r="D1155" s="174">
        <v>4901230156</v>
      </c>
      <c r="E1155" s="174">
        <v>82</v>
      </c>
      <c r="F1155" s="51" t="str">
        <f t="shared" si="56"/>
        <v>Tốt</v>
      </c>
      <c r="G1155" s="174">
        <v>78</v>
      </c>
      <c r="H1155" s="51" t="str">
        <f t="shared" si="57"/>
        <v>Khá</v>
      </c>
      <c r="I1155" s="117">
        <f t="shared" si="59"/>
        <v>80</v>
      </c>
      <c r="J1155" s="51" t="str">
        <f t="shared" si="58"/>
        <v>Tốt</v>
      </c>
      <c r="K1155" s="101" t="s">
        <v>83</v>
      </c>
      <c r="L1155" s="218"/>
      <c r="M1155" s="101" t="s">
        <v>82</v>
      </c>
    </row>
    <row r="1156" spans="1:13" s="16" customFormat="1" ht="18" customHeight="1" x14ac:dyDescent="0.25">
      <c r="A1156" s="130">
        <v>1148</v>
      </c>
      <c r="B1156" s="172">
        <v>14</v>
      </c>
      <c r="C1156" s="173" t="s">
        <v>2961</v>
      </c>
      <c r="D1156" s="174">
        <v>4901230250</v>
      </c>
      <c r="E1156" s="174">
        <v>80</v>
      </c>
      <c r="F1156" s="51" t="str">
        <f t="shared" si="56"/>
        <v>Tốt</v>
      </c>
      <c r="G1156" s="174">
        <v>81</v>
      </c>
      <c r="H1156" s="51" t="str">
        <f t="shared" si="57"/>
        <v>Tốt</v>
      </c>
      <c r="I1156" s="117">
        <f t="shared" si="59"/>
        <v>80.5</v>
      </c>
      <c r="J1156" s="51" t="str">
        <f t="shared" si="58"/>
        <v>Tốt</v>
      </c>
      <c r="K1156" s="101" t="s">
        <v>83</v>
      </c>
      <c r="L1156" s="218"/>
      <c r="M1156" s="101" t="s">
        <v>82</v>
      </c>
    </row>
    <row r="1157" spans="1:13" s="16" customFormat="1" ht="18" customHeight="1" x14ac:dyDescent="0.25">
      <c r="A1157" s="130">
        <v>1149</v>
      </c>
      <c r="B1157" s="172">
        <v>15</v>
      </c>
      <c r="C1157" s="173" t="s">
        <v>2962</v>
      </c>
      <c r="D1157" s="174">
        <v>4901230211</v>
      </c>
      <c r="E1157" s="174">
        <v>79</v>
      </c>
      <c r="F1157" s="51" t="str">
        <f t="shared" si="56"/>
        <v>Khá</v>
      </c>
      <c r="G1157" s="174">
        <v>80</v>
      </c>
      <c r="H1157" s="51" t="str">
        <f t="shared" si="57"/>
        <v>Tốt</v>
      </c>
      <c r="I1157" s="117">
        <v>80</v>
      </c>
      <c r="J1157" s="51" t="str">
        <f t="shared" si="58"/>
        <v>Tốt</v>
      </c>
      <c r="K1157" s="101" t="s">
        <v>83</v>
      </c>
      <c r="L1157" s="218"/>
      <c r="M1157" s="101" t="s">
        <v>82</v>
      </c>
    </row>
    <row r="1158" spans="1:13" s="16" customFormat="1" ht="18" customHeight="1" x14ac:dyDescent="0.25">
      <c r="A1158" s="130">
        <v>1150</v>
      </c>
      <c r="B1158" s="172">
        <v>16</v>
      </c>
      <c r="C1158" s="173" t="s">
        <v>2963</v>
      </c>
      <c r="D1158" s="174">
        <v>4901230231</v>
      </c>
      <c r="E1158" s="174">
        <v>82</v>
      </c>
      <c r="F1158" s="51" t="str">
        <f t="shared" si="56"/>
        <v>Tốt</v>
      </c>
      <c r="G1158" s="174">
        <v>81</v>
      </c>
      <c r="H1158" s="51" t="str">
        <f t="shared" si="57"/>
        <v>Tốt</v>
      </c>
      <c r="I1158" s="117">
        <f t="shared" si="59"/>
        <v>81.5</v>
      </c>
      <c r="J1158" s="51" t="str">
        <f t="shared" si="58"/>
        <v>Tốt</v>
      </c>
      <c r="K1158" s="101" t="s">
        <v>83</v>
      </c>
      <c r="L1158" s="218"/>
      <c r="M1158" s="101" t="s">
        <v>82</v>
      </c>
    </row>
    <row r="1159" spans="1:13" s="16" customFormat="1" ht="18" customHeight="1" x14ac:dyDescent="0.25">
      <c r="A1159" s="130">
        <v>1151</v>
      </c>
      <c r="B1159" s="172">
        <v>17</v>
      </c>
      <c r="C1159" s="173" t="s">
        <v>2964</v>
      </c>
      <c r="D1159" s="174">
        <v>4901230150</v>
      </c>
      <c r="E1159" s="174">
        <v>80</v>
      </c>
      <c r="F1159" s="51" t="str">
        <f t="shared" si="56"/>
        <v>Tốt</v>
      </c>
      <c r="G1159" s="174">
        <v>82</v>
      </c>
      <c r="H1159" s="51" t="str">
        <f t="shared" si="57"/>
        <v>Tốt</v>
      </c>
      <c r="I1159" s="117">
        <f t="shared" si="59"/>
        <v>81</v>
      </c>
      <c r="J1159" s="51" t="str">
        <f t="shared" si="58"/>
        <v>Tốt</v>
      </c>
      <c r="K1159" s="101" t="s">
        <v>83</v>
      </c>
      <c r="L1159" s="218"/>
      <c r="M1159" s="101" t="s">
        <v>82</v>
      </c>
    </row>
    <row r="1160" spans="1:13" s="16" customFormat="1" ht="18" customHeight="1" x14ac:dyDescent="0.25">
      <c r="A1160" s="130">
        <v>1152</v>
      </c>
      <c r="B1160" s="172">
        <v>18</v>
      </c>
      <c r="C1160" s="173" t="s">
        <v>2965</v>
      </c>
      <c r="D1160" s="174">
        <v>4901230249</v>
      </c>
      <c r="E1160" s="174">
        <v>80</v>
      </c>
      <c r="F1160" s="51" t="str">
        <f t="shared" si="56"/>
        <v>Tốt</v>
      </c>
      <c r="G1160" s="174">
        <v>81</v>
      </c>
      <c r="H1160" s="51" t="str">
        <f t="shared" si="57"/>
        <v>Tốt</v>
      </c>
      <c r="I1160" s="117">
        <f t="shared" si="59"/>
        <v>80.5</v>
      </c>
      <c r="J1160" s="51" t="str">
        <f t="shared" si="58"/>
        <v>Tốt</v>
      </c>
      <c r="K1160" s="101" t="s">
        <v>83</v>
      </c>
      <c r="L1160" s="218"/>
      <c r="M1160" s="101" t="s">
        <v>82</v>
      </c>
    </row>
    <row r="1161" spans="1:13" s="16" customFormat="1" ht="18" customHeight="1" x14ac:dyDescent="0.25">
      <c r="A1161" s="130">
        <v>1153</v>
      </c>
      <c r="B1161" s="172">
        <v>19</v>
      </c>
      <c r="C1161" s="173" t="s">
        <v>2966</v>
      </c>
      <c r="D1161" s="174">
        <v>4901230264</v>
      </c>
      <c r="E1161" s="174">
        <v>82</v>
      </c>
      <c r="F1161" s="51" t="str">
        <f t="shared" si="56"/>
        <v>Tốt</v>
      </c>
      <c r="G1161" s="174">
        <v>81</v>
      </c>
      <c r="H1161" s="51" t="str">
        <f t="shared" si="57"/>
        <v>Tốt</v>
      </c>
      <c r="I1161" s="117">
        <f t="shared" si="59"/>
        <v>81.5</v>
      </c>
      <c r="J1161" s="51" t="str">
        <f t="shared" si="58"/>
        <v>Tốt</v>
      </c>
      <c r="K1161" s="101" t="s">
        <v>83</v>
      </c>
      <c r="L1161" s="218"/>
      <c r="M1161" s="101" t="s">
        <v>82</v>
      </c>
    </row>
    <row r="1162" spans="1:13" s="16" customFormat="1" ht="18" customHeight="1" x14ac:dyDescent="0.25">
      <c r="A1162" s="130">
        <v>1154</v>
      </c>
      <c r="B1162" s="172">
        <v>20</v>
      </c>
      <c r="C1162" s="173" t="s">
        <v>2464</v>
      </c>
      <c r="D1162" s="174">
        <v>4901230161</v>
      </c>
      <c r="E1162" s="174">
        <v>89</v>
      </c>
      <c r="F1162" s="51" t="str">
        <f t="shared" si="56"/>
        <v>Tốt</v>
      </c>
      <c r="G1162" s="174">
        <v>83</v>
      </c>
      <c r="H1162" s="51" t="str">
        <f t="shared" si="57"/>
        <v>Tốt</v>
      </c>
      <c r="I1162" s="117">
        <f t="shared" si="59"/>
        <v>86</v>
      </c>
      <c r="J1162" s="51" t="str">
        <f t="shared" si="58"/>
        <v>Tốt</v>
      </c>
      <c r="K1162" s="101" t="s">
        <v>83</v>
      </c>
      <c r="L1162" s="218"/>
      <c r="M1162" s="101" t="s">
        <v>82</v>
      </c>
    </row>
    <row r="1163" spans="1:13" s="16" customFormat="1" ht="18" customHeight="1" x14ac:dyDescent="0.25">
      <c r="A1163" s="130">
        <v>1155</v>
      </c>
      <c r="B1163" s="172">
        <v>21</v>
      </c>
      <c r="C1163" s="173" t="s">
        <v>2967</v>
      </c>
      <c r="D1163" s="174">
        <v>4901230237</v>
      </c>
      <c r="E1163" s="174">
        <v>75</v>
      </c>
      <c r="F1163" s="51" t="str">
        <f t="shared" ref="F1163:F1169" si="60">IF(E1163&gt;=90,"Xuất sắc",IF(AND(E1163&lt;90,E1163&gt;=80),"Tốt",IF(AND(E1163&lt;80,E1163&gt;=70),"Khá",IF(AND(E1163&lt;70,E1163&gt;=50),"Trung bình",IF(AND(E1163&lt;50,E1163&gt;=35),"Yếu",IF(AND(E1163&lt;35,E1163&gt;=1),"Kém",IF(AND(E1163&lt;1),"Không xếp loại")))))))</f>
        <v>Khá</v>
      </c>
      <c r="G1163" s="174">
        <v>75</v>
      </c>
      <c r="H1163" s="51" t="str">
        <f t="shared" ref="H1163:H1169" si="61">IF(G1163&gt;=90,"Xuất sắc",IF(AND(G1163&lt;90,G1163&gt;=80),"Tốt",IF(AND(G1163&lt;80,G1163&gt;=70),"Khá",IF(AND(G1163&lt;70,G1163&gt;=50),"Trung bình",IF(AND(G1163&lt;50,G1163&gt;=35),"Yếu",IF(AND(G1163&lt;35,G1163&gt;=1),"Kém",IF(AND(G1163&lt;1),"Không xếp loại")))))))</f>
        <v>Khá</v>
      </c>
      <c r="I1163" s="117">
        <f t="shared" si="59"/>
        <v>75</v>
      </c>
      <c r="J1163" s="51" t="str">
        <f t="shared" ref="J1163:J1169" si="62">IF(I1163&gt;=90,"Xuất sắc",IF(AND(I1163&lt;90,I1163&gt;=80),"Tốt",IF(AND(I1163&lt;80,I1163&gt;=70),"Khá",IF(AND(I1163&lt;70,I1163&gt;=50),"Trung bình",IF(AND(I1163&lt;50,I1163&gt;=35),"Yếu",IF(AND(I1163&lt;35,I1163&gt;=1),"Kém",IF(AND(I1163&lt;1),"Không xếp loại")))))))</f>
        <v>Khá</v>
      </c>
      <c r="K1163" s="101" t="s">
        <v>83</v>
      </c>
      <c r="L1163" s="218"/>
      <c r="M1163" s="101" t="s">
        <v>82</v>
      </c>
    </row>
    <row r="1164" spans="1:13" s="16" customFormat="1" ht="18" customHeight="1" x14ac:dyDescent="0.25">
      <c r="A1164" s="130">
        <v>1156</v>
      </c>
      <c r="B1164" s="172">
        <v>22</v>
      </c>
      <c r="C1164" s="173" t="s">
        <v>2968</v>
      </c>
      <c r="D1164" s="174">
        <v>4901230207</v>
      </c>
      <c r="E1164" s="174">
        <v>90</v>
      </c>
      <c r="F1164" s="51" t="str">
        <f t="shared" si="60"/>
        <v>Xuất sắc</v>
      </c>
      <c r="G1164" s="174">
        <v>90</v>
      </c>
      <c r="H1164" s="51" t="str">
        <f t="shared" si="61"/>
        <v>Xuất sắc</v>
      </c>
      <c r="I1164" s="117">
        <f t="shared" si="59"/>
        <v>90</v>
      </c>
      <c r="J1164" s="51" t="str">
        <f t="shared" si="62"/>
        <v>Xuất sắc</v>
      </c>
      <c r="K1164" s="101" t="s">
        <v>83</v>
      </c>
      <c r="L1164" s="218"/>
      <c r="M1164" s="101" t="s">
        <v>82</v>
      </c>
    </row>
    <row r="1165" spans="1:13" s="16" customFormat="1" ht="18" customHeight="1" x14ac:dyDescent="0.25">
      <c r="A1165" s="130">
        <v>1157</v>
      </c>
      <c r="B1165" s="172">
        <v>23</v>
      </c>
      <c r="C1165" s="173" t="s">
        <v>227</v>
      </c>
      <c r="D1165" s="174">
        <v>4901230206</v>
      </c>
      <c r="E1165" s="174">
        <v>88</v>
      </c>
      <c r="F1165" s="51" t="str">
        <f t="shared" si="60"/>
        <v>Tốt</v>
      </c>
      <c r="G1165" s="174">
        <v>88</v>
      </c>
      <c r="H1165" s="51" t="str">
        <f t="shared" si="61"/>
        <v>Tốt</v>
      </c>
      <c r="I1165" s="117">
        <f t="shared" si="59"/>
        <v>88</v>
      </c>
      <c r="J1165" s="51" t="str">
        <f t="shared" si="62"/>
        <v>Tốt</v>
      </c>
      <c r="K1165" s="101" t="s">
        <v>83</v>
      </c>
      <c r="L1165" s="218"/>
      <c r="M1165" s="101" t="s">
        <v>82</v>
      </c>
    </row>
    <row r="1166" spans="1:13" s="16" customFormat="1" ht="18" customHeight="1" x14ac:dyDescent="0.25">
      <c r="A1166" s="130">
        <v>1158</v>
      </c>
      <c r="B1166" s="172">
        <v>24</v>
      </c>
      <c r="C1166" s="173" t="s">
        <v>227</v>
      </c>
      <c r="D1166" s="174">
        <v>4901230301</v>
      </c>
      <c r="E1166" s="174">
        <v>86</v>
      </c>
      <c r="F1166" s="51" t="str">
        <f t="shared" si="60"/>
        <v>Tốt</v>
      </c>
      <c r="G1166" s="174">
        <v>85</v>
      </c>
      <c r="H1166" s="51" t="str">
        <f t="shared" si="61"/>
        <v>Tốt</v>
      </c>
      <c r="I1166" s="117">
        <f t="shared" si="59"/>
        <v>85.5</v>
      </c>
      <c r="J1166" s="51" t="str">
        <f t="shared" si="62"/>
        <v>Tốt</v>
      </c>
      <c r="K1166" s="101" t="s">
        <v>83</v>
      </c>
      <c r="L1166" s="218"/>
      <c r="M1166" s="101" t="s">
        <v>82</v>
      </c>
    </row>
    <row r="1167" spans="1:13" s="16" customFormat="1" ht="18" customHeight="1" x14ac:dyDescent="0.25">
      <c r="A1167" s="130">
        <v>1159</v>
      </c>
      <c r="B1167" s="172">
        <v>25</v>
      </c>
      <c r="C1167" s="173" t="s">
        <v>2969</v>
      </c>
      <c r="D1167" s="174">
        <v>4901230171</v>
      </c>
      <c r="E1167" s="174">
        <v>70</v>
      </c>
      <c r="F1167" s="51" t="str">
        <f t="shared" si="60"/>
        <v>Khá</v>
      </c>
      <c r="G1167" s="174">
        <v>71</v>
      </c>
      <c r="H1167" s="51" t="str">
        <f t="shared" si="61"/>
        <v>Khá</v>
      </c>
      <c r="I1167" s="117">
        <f t="shared" si="59"/>
        <v>70.5</v>
      </c>
      <c r="J1167" s="51" t="str">
        <f t="shared" si="62"/>
        <v>Khá</v>
      </c>
      <c r="K1167" s="101" t="s">
        <v>83</v>
      </c>
      <c r="L1167" s="218"/>
      <c r="M1167" s="101" t="s">
        <v>82</v>
      </c>
    </row>
    <row r="1168" spans="1:13" s="16" customFormat="1" ht="18" customHeight="1" x14ac:dyDescent="0.25">
      <c r="A1168" s="130">
        <v>1160</v>
      </c>
      <c r="B1168" s="172">
        <v>26</v>
      </c>
      <c r="C1168" s="173" t="s">
        <v>2948</v>
      </c>
      <c r="D1168" s="174">
        <v>4901230199</v>
      </c>
      <c r="E1168" s="174">
        <v>84</v>
      </c>
      <c r="F1168" s="51" t="str">
        <f t="shared" si="60"/>
        <v>Tốt</v>
      </c>
      <c r="G1168" s="174">
        <v>80</v>
      </c>
      <c r="H1168" s="51" t="str">
        <f t="shared" si="61"/>
        <v>Tốt</v>
      </c>
      <c r="I1168" s="117">
        <f t="shared" si="59"/>
        <v>82</v>
      </c>
      <c r="J1168" s="51" t="str">
        <f t="shared" si="62"/>
        <v>Tốt</v>
      </c>
      <c r="K1168" s="101" t="s">
        <v>83</v>
      </c>
      <c r="L1168" s="218"/>
      <c r="M1168" s="101" t="s">
        <v>82</v>
      </c>
    </row>
    <row r="1169" spans="1:13" s="16" customFormat="1" ht="18" customHeight="1" x14ac:dyDescent="0.25">
      <c r="A1169" s="130">
        <v>1161</v>
      </c>
      <c r="B1169" s="172">
        <v>27</v>
      </c>
      <c r="C1169" s="173" t="s">
        <v>2970</v>
      </c>
      <c r="D1169" s="174">
        <v>4901230212</v>
      </c>
      <c r="E1169" s="174">
        <v>73</v>
      </c>
      <c r="F1169" s="51" t="str">
        <f t="shared" si="60"/>
        <v>Khá</v>
      </c>
      <c r="G1169" s="174">
        <v>80</v>
      </c>
      <c r="H1169" s="51" t="str">
        <f t="shared" si="61"/>
        <v>Tốt</v>
      </c>
      <c r="I1169" s="117">
        <f t="shared" si="59"/>
        <v>76.5</v>
      </c>
      <c r="J1169" s="51" t="str">
        <f t="shared" si="62"/>
        <v>Khá</v>
      </c>
      <c r="K1169" s="101" t="s">
        <v>83</v>
      </c>
      <c r="L1169" s="218"/>
      <c r="M1169" s="101" t="s">
        <v>82</v>
      </c>
    </row>
    <row r="1170" spans="1:13" s="16" customFormat="1" ht="19.5" customHeight="1" x14ac:dyDescent="0.25">
      <c r="A1170" s="288"/>
      <c r="B1170" s="280" t="s">
        <v>21</v>
      </c>
      <c r="C1170" s="281"/>
      <c r="D1170" s="286" t="s">
        <v>25</v>
      </c>
      <c r="E1170" s="287"/>
      <c r="F1170" s="70" t="s">
        <v>22</v>
      </c>
      <c r="G1170" s="78" t="s">
        <v>20</v>
      </c>
      <c r="H1170" s="70" t="s">
        <v>23</v>
      </c>
      <c r="I1170" s="78" t="s">
        <v>20</v>
      </c>
      <c r="J1170" s="70" t="s">
        <v>24</v>
      </c>
      <c r="K1170" s="78" t="s">
        <v>20</v>
      </c>
      <c r="L1170" s="217"/>
      <c r="M1170" s="111"/>
    </row>
    <row r="1171" spans="1:13" s="24" customFormat="1" ht="19.5" customHeight="1" x14ac:dyDescent="0.25">
      <c r="A1171" s="289"/>
      <c r="B1171" s="282"/>
      <c r="C1171" s="283"/>
      <c r="D1171" s="268" t="s">
        <v>49</v>
      </c>
      <c r="E1171" s="279"/>
      <c r="F1171" s="59">
        <v>84</v>
      </c>
      <c r="G1171" s="77">
        <f>(F1171*100)/1161</f>
        <v>7.2351421188630489</v>
      </c>
      <c r="H1171" s="59">
        <v>93</v>
      </c>
      <c r="I1171" s="77">
        <f>(H1171*100)/1161</f>
        <v>8.0103359173126609</v>
      </c>
      <c r="J1171" s="71">
        <v>70</v>
      </c>
      <c r="K1171" s="77">
        <f>(J1171*100)/1161</f>
        <v>6.0292850990525411</v>
      </c>
      <c r="L1171" s="219"/>
      <c r="M1171" s="115"/>
    </row>
    <row r="1172" spans="1:13" s="26" customFormat="1" ht="19.5" customHeight="1" x14ac:dyDescent="0.25">
      <c r="A1172" s="289"/>
      <c r="B1172" s="282"/>
      <c r="C1172" s="283"/>
      <c r="D1172" s="268" t="s">
        <v>48</v>
      </c>
      <c r="E1172" s="279"/>
      <c r="F1172" s="59">
        <v>615</v>
      </c>
      <c r="G1172" s="77">
        <f t="shared" ref="G1172:G1176" si="63">(F1172*100)/1161</f>
        <v>52.97157622739018</v>
      </c>
      <c r="H1172" s="59">
        <v>677</v>
      </c>
      <c r="I1172" s="77">
        <f t="shared" ref="I1172:I1176" si="64">(H1172*100)/1161</f>
        <v>58.311800172265286</v>
      </c>
      <c r="J1172" s="48">
        <v>613</v>
      </c>
      <c r="K1172" s="77">
        <f t="shared" ref="K1172:K1176" si="65">(J1172*100)/1161</f>
        <v>52.799310938845821</v>
      </c>
      <c r="L1172" s="220"/>
      <c r="M1172" s="131"/>
    </row>
    <row r="1173" spans="1:13" s="26" customFormat="1" ht="19.5" customHeight="1" x14ac:dyDescent="0.25">
      <c r="A1173" s="289"/>
      <c r="B1173" s="282"/>
      <c r="C1173" s="283"/>
      <c r="D1173" s="268" t="s">
        <v>47</v>
      </c>
      <c r="E1173" s="279"/>
      <c r="F1173" s="59">
        <v>272</v>
      </c>
      <c r="G1173" s="77">
        <f t="shared" si="63"/>
        <v>23.42807924203273</v>
      </c>
      <c r="H1173" s="59">
        <v>297</v>
      </c>
      <c r="I1173" s="77">
        <f t="shared" si="64"/>
        <v>25.581395348837209</v>
      </c>
      <c r="J1173" s="48">
        <v>399</v>
      </c>
      <c r="K1173" s="77">
        <f t="shared" si="65"/>
        <v>34.366925064599485</v>
      </c>
      <c r="L1173" s="220"/>
      <c r="M1173" s="131"/>
    </row>
    <row r="1174" spans="1:13" s="26" customFormat="1" ht="19.5" customHeight="1" x14ac:dyDescent="0.25">
      <c r="A1174" s="289"/>
      <c r="B1174" s="282"/>
      <c r="C1174" s="283"/>
      <c r="D1174" s="268" t="s">
        <v>46</v>
      </c>
      <c r="E1174" s="279"/>
      <c r="F1174" s="59">
        <v>181</v>
      </c>
      <c r="G1174" s="77">
        <f t="shared" si="63"/>
        <v>15.590008613264427</v>
      </c>
      <c r="H1174" s="59">
        <v>88</v>
      </c>
      <c r="I1174" s="77">
        <f t="shared" si="64"/>
        <v>7.579672695951766</v>
      </c>
      <c r="J1174" s="48">
        <v>73</v>
      </c>
      <c r="K1174" s="77">
        <f t="shared" si="65"/>
        <v>6.2876830318690784</v>
      </c>
      <c r="L1174" s="220"/>
      <c r="M1174" s="131"/>
    </row>
    <row r="1175" spans="1:13" s="26" customFormat="1" ht="19.5" customHeight="1" x14ac:dyDescent="0.25">
      <c r="A1175" s="289"/>
      <c r="B1175" s="282"/>
      <c r="C1175" s="283"/>
      <c r="D1175" s="268" t="s">
        <v>45</v>
      </c>
      <c r="E1175" s="279"/>
      <c r="F1175" s="59">
        <v>0</v>
      </c>
      <c r="G1175" s="77">
        <f t="shared" si="63"/>
        <v>0</v>
      </c>
      <c r="H1175" s="59">
        <v>2</v>
      </c>
      <c r="I1175" s="77">
        <f t="shared" si="64"/>
        <v>0.17226528854435832</v>
      </c>
      <c r="J1175" s="48">
        <v>2</v>
      </c>
      <c r="K1175" s="77">
        <f t="shared" si="65"/>
        <v>0.17226528854435832</v>
      </c>
      <c r="L1175" s="220"/>
      <c r="M1175" s="131"/>
    </row>
    <row r="1176" spans="1:13" s="26" customFormat="1" ht="19.5" customHeight="1" x14ac:dyDescent="0.25">
      <c r="A1176" s="289"/>
      <c r="B1176" s="282"/>
      <c r="C1176" s="283"/>
      <c r="D1176" s="268" t="s">
        <v>7</v>
      </c>
      <c r="E1176" s="279"/>
      <c r="F1176" s="59">
        <v>9</v>
      </c>
      <c r="G1176" s="77">
        <f t="shared" si="63"/>
        <v>0.77519379844961245</v>
      </c>
      <c r="H1176" s="59">
        <v>4</v>
      </c>
      <c r="I1176" s="77">
        <f t="shared" si="64"/>
        <v>0.34453057708871665</v>
      </c>
      <c r="J1176" s="48">
        <v>4</v>
      </c>
      <c r="K1176" s="77">
        <f t="shared" si="65"/>
        <v>0.34453057708871665</v>
      </c>
      <c r="L1176" s="220"/>
      <c r="M1176" s="131"/>
    </row>
    <row r="1177" spans="1:13" s="26" customFormat="1" ht="19.5" customHeight="1" x14ac:dyDescent="0.25">
      <c r="A1177" s="290"/>
      <c r="B1177" s="284"/>
      <c r="C1177" s="285"/>
      <c r="D1177" s="291" t="s">
        <v>43</v>
      </c>
      <c r="E1177" s="292"/>
      <c r="F1177" s="59">
        <f>SUM(F1171:F1176)</f>
        <v>1161</v>
      </c>
      <c r="G1177" s="59">
        <f>(F1177*100)/1161</f>
        <v>100</v>
      </c>
      <c r="H1177" s="59">
        <f t="shared" ref="H1177:J1177" si="66">SUM(H1171:H1176)</f>
        <v>1161</v>
      </c>
      <c r="I1177" s="59">
        <f>(H1177*100)/1161</f>
        <v>100</v>
      </c>
      <c r="J1177" s="59">
        <f t="shared" si="66"/>
        <v>1161</v>
      </c>
      <c r="K1177" s="59">
        <f>(J1177*100)/1161</f>
        <v>100</v>
      </c>
      <c r="L1177" s="217"/>
      <c r="M1177" s="111"/>
    </row>
    <row r="1178" spans="1:13" s="4" customFormat="1" ht="18.75" x14ac:dyDescent="0.25">
      <c r="A1178" s="133"/>
      <c r="C1178" s="133"/>
      <c r="D1178" s="133"/>
      <c r="E1178" s="293"/>
      <c r="F1178" s="293"/>
      <c r="G1178" s="293"/>
      <c r="H1178" s="293"/>
      <c r="I1178" s="293"/>
      <c r="J1178" s="293"/>
      <c r="K1178" s="293"/>
      <c r="L1178" s="221"/>
      <c r="M1178" s="86"/>
    </row>
  </sheetData>
  <autoFilter ref="A8:EM1177" xr:uid="{00000000-0009-0000-0000-000002000000}"/>
  <mergeCells count="15">
    <mergeCell ref="E1178:K1178"/>
    <mergeCell ref="A1:E1"/>
    <mergeCell ref="A2:E2"/>
    <mergeCell ref="A4:L4"/>
    <mergeCell ref="A5:L5"/>
    <mergeCell ref="D1172:E1172"/>
    <mergeCell ref="B1170:C1177"/>
    <mergeCell ref="D1176:E1176"/>
    <mergeCell ref="D1175:E1175"/>
    <mergeCell ref="D1171:E1171"/>
    <mergeCell ref="D1170:E1170"/>
    <mergeCell ref="A1170:A1177"/>
    <mergeCell ref="D1173:E1173"/>
    <mergeCell ref="D1174:E1174"/>
    <mergeCell ref="D1177:E1177"/>
  </mergeCells>
  <pageMargins left="0.68" right="0.41" top="0.33" bottom="0.23" header="0.35" footer="0.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V316"/>
  <sheetViews>
    <sheetView topLeftCell="A303" zoomScale="85" zoomScaleNormal="85" workbookViewId="0">
      <selection activeCell="F325" sqref="F325"/>
    </sheetView>
  </sheetViews>
  <sheetFormatPr defaultColWidth="9" defaultRowHeight="15.75" x14ac:dyDescent="0.25"/>
  <cols>
    <col min="1" max="1" width="5.85546875" style="132" customWidth="1"/>
    <col min="2" max="2" width="4.7109375" style="95" customWidth="1"/>
    <col min="3" max="3" width="28" style="8" customWidth="1"/>
    <col min="4" max="4" width="13.140625" style="95" customWidth="1"/>
    <col min="5" max="5" width="6" style="95" customWidth="1"/>
    <col min="6" max="6" width="12.140625" style="215" customWidth="1"/>
    <col min="7" max="7" width="6.140625" style="95" customWidth="1"/>
    <col min="8" max="8" width="12" style="215" customWidth="1"/>
    <col min="9" max="9" width="6.140625" style="95" customWidth="1"/>
    <col min="10" max="10" width="12" style="215" customWidth="1"/>
    <col min="11" max="11" width="21.85546875" style="127" customWidth="1"/>
    <col min="12" max="12" width="10" style="214" customWidth="1"/>
    <col min="13" max="13" width="11.85546875" style="2" customWidth="1"/>
    <col min="14" max="241" width="9" style="124"/>
    <col min="242" max="242" width="4.7109375" style="124" customWidth="1"/>
    <col min="243" max="243" width="4.42578125" style="124" customWidth="1"/>
    <col min="244" max="244" width="12.140625" style="124" customWidth="1"/>
    <col min="245" max="245" width="15.42578125" style="124" bestFit="1" customWidth="1"/>
    <col min="246" max="246" width="11.42578125" style="124" customWidth="1"/>
    <col min="247" max="247" width="20.42578125" style="124" bestFit="1" customWidth="1"/>
    <col min="248" max="248" width="11.28515625" style="124" bestFit="1" customWidth="1"/>
    <col min="249" max="249" width="7.42578125" style="124" customWidth="1"/>
    <col min="250" max="250" width="13" style="124" customWidth="1"/>
    <col min="251" max="251" width="16.28515625" style="124" customWidth="1"/>
    <col min="252" max="252" width="30.7109375" style="124" customWidth="1"/>
    <col min="253" max="253" width="19.7109375" style="124" customWidth="1"/>
    <col min="254" max="254" width="15.42578125" style="124" customWidth="1"/>
    <col min="255" max="497" width="9" style="124"/>
    <col min="498" max="498" width="4.7109375" style="124" customWidth="1"/>
    <col min="499" max="499" width="4.42578125" style="124" customWidth="1"/>
    <col min="500" max="500" width="12.140625" style="124" customWidth="1"/>
    <col min="501" max="501" width="15.42578125" style="124" bestFit="1" customWidth="1"/>
    <col min="502" max="502" width="11.42578125" style="124" customWidth="1"/>
    <col min="503" max="503" width="20.42578125" style="124" bestFit="1" customWidth="1"/>
    <col min="504" max="504" width="11.28515625" style="124" bestFit="1" customWidth="1"/>
    <col min="505" max="505" width="7.42578125" style="124" customWidth="1"/>
    <col min="506" max="506" width="13" style="124" customWidth="1"/>
    <col min="507" max="507" width="16.28515625" style="124" customWidth="1"/>
    <col min="508" max="508" width="30.7109375" style="124" customWidth="1"/>
    <col min="509" max="509" width="19.7109375" style="124" customWidth="1"/>
    <col min="510" max="510" width="15.42578125" style="124" customWidth="1"/>
    <col min="511" max="753" width="9" style="124"/>
    <col min="754" max="754" width="4.7109375" style="124" customWidth="1"/>
    <col min="755" max="755" width="4.42578125" style="124" customWidth="1"/>
    <col min="756" max="756" width="12.140625" style="124" customWidth="1"/>
    <col min="757" max="757" width="15.42578125" style="124" bestFit="1" customWidth="1"/>
    <col min="758" max="758" width="11.42578125" style="124" customWidth="1"/>
    <col min="759" max="759" width="20.42578125" style="124" bestFit="1" customWidth="1"/>
    <col min="760" max="760" width="11.28515625" style="124" bestFit="1" customWidth="1"/>
    <col min="761" max="761" width="7.42578125" style="124" customWidth="1"/>
    <col min="762" max="762" width="13" style="124" customWidth="1"/>
    <col min="763" max="763" width="16.28515625" style="124" customWidth="1"/>
    <col min="764" max="764" width="30.7109375" style="124" customWidth="1"/>
    <col min="765" max="765" width="19.7109375" style="124" customWidth="1"/>
    <col min="766" max="766" width="15.42578125" style="124" customWidth="1"/>
    <col min="767" max="1009" width="9" style="124"/>
    <col min="1010" max="1010" width="4.7109375" style="124" customWidth="1"/>
    <col min="1011" max="1011" width="4.42578125" style="124" customWidth="1"/>
    <col min="1012" max="1012" width="12.140625" style="124" customWidth="1"/>
    <col min="1013" max="1013" width="15.42578125" style="124" bestFit="1" customWidth="1"/>
    <col min="1014" max="1014" width="11.42578125" style="124" customWidth="1"/>
    <col min="1015" max="1015" width="20.42578125" style="124" bestFit="1" customWidth="1"/>
    <col min="1016" max="1016" width="11.28515625" style="124" bestFit="1" customWidth="1"/>
    <col min="1017" max="1017" width="7.42578125" style="124" customWidth="1"/>
    <col min="1018" max="1018" width="13" style="124" customWidth="1"/>
    <col min="1019" max="1019" width="16.28515625" style="124" customWidth="1"/>
    <col min="1020" max="1020" width="30.7109375" style="124" customWidth="1"/>
    <col min="1021" max="1021" width="19.7109375" style="124" customWidth="1"/>
    <col min="1022" max="1022" width="15.42578125" style="124" customWidth="1"/>
    <col min="1023" max="1265" width="9" style="124"/>
    <col min="1266" max="1266" width="4.7109375" style="124" customWidth="1"/>
    <col min="1267" max="1267" width="4.42578125" style="124" customWidth="1"/>
    <col min="1268" max="1268" width="12.140625" style="124" customWidth="1"/>
    <col min="1269" max="1269" width="15.42578125" style="124" bestFit="1" customWidth="1"/>
    <col min="1270" max="1270" width="11.42578125" style="124" customWidth="1"/>
    <col min="1271" max="1271" width="20.42578125" style="124" bestFit="1" customWidth="1"/>
    <col min="1272" max="1272" width="11.28515625" style="124" bestFit="1" customWidth="1"/>
    <col min="1273" max="1273" width="7.42578125" style="124" customWidth="1"/>
    <col min="1274" max="1274" width="13" style="124" customWidth="1"/>
    <col min="1275" max="1275" width="16.28515625" style="124" customWidth="1"/>
    <col min="1276" max="1276" width="30.7109375" style="124" customWidth="1"/>
    <col min="1277" max="1277" width="19.7109375" style="124" customWidth="1"/>
    <col min="1278" max="1278" width="15.42578125" style="124" customWidth="1"/>
    <col min="1279" max="1521" width="9" style="124"/>
    <col min="1522" max="1522" width="4.7109375" style="124" customWidth="1"/>
    <col min="1523" max="1523" width="4.42578125" style="124" customWidth="1"/>
    <col min="1524" max="1524" width="12.140625" style="124" customWidth="1"/>
    <col min="1525" max="1525" width="15.42578125" style="124" bestFit="1" customWidth="1"/>
    <col min="1526" max="1526" width="11.42578125" style="124" customWidth="1"/>
    <col min="1527" max="1527" width="20.42578125" style="124" bestFit="1" customWidth="1"/>
    <col min="1528" max="1528" width="11.28515625" style="124" bestFit="1" customWidth="1"/>
    <col min="1529" max="1529" width="7.42578125" style="124" customWidth="1"/>
    <col min="1530" max="1530" width="13" style="124" customWidth="1"/>
    <col min="1531" max="1531" width="16.28515625" style="124" customWidth="1"/>
    <col min="1532" max="1532" width="30.7109375" style="124" customWidth="1"/>
    <col min="1533" max="1533" width="19.7109375" style="124" customWidth="1"/>
    <col min="1534" max="1534" width="15.42578125" style="124" customWidth="1"/>
    <col min="1535" max="1777" width="9" style="124"/>
    <col min="1778" max="1778" width="4.7109375" style="124" customWidth="1"/>
    <col min="1779" max="1779" width="4.42578125" style="124" customWidth="1"/>
    <col min="1780" max="1780" width="12.140625" style="124" customWidth="1"/>
    <col min="1781" max="1781" width="15.42578125" style="124" bestFit="1" customWidth="1"/>
    <col min="1782" max="1782" width="11.42578125" style="124" customWidth="1"/>
    <col min="1783" max="1783" width="20.42578125" style="124" bestFit="1" customWidth="1"/>
    <col min="1784" max="1784" width="11.28515625" style="124" bestFit="1" customWidth="1"/>
    <col min="1785" max="1785" width="7.42578125" style="124" customWidth="1"/>
    <col min="1786" max="1786" width="13" style="124" customWidth="1"/>
    <col min="1787" max="1787" width="16.28515625" style="124" customWidth="1"/>
    <col min="1788" max="1788" width="30.7109375" style="124" customWidth="1"/>
    <col min="1789" max="1789" width="19.7109375" style="124" customWidth="1"/>
    <col min="1790" max="1790" width="15.42578125" style="124" customWidth="1"/>
    <col min="1791" max="2033" width="9" style="124"/>
    <col min="2034" max="2034" width="4.7109375" style="124" customWidth="1"/>
    <col min="2035" max="2035" width="4.42578125" style="124" customWidth="1"/>
    <col min="2036" max="2036" width="12.140625" style="124" customWidth="1"/>
    <col min="2037" max="2037" width="15.42578125" style="124" bestFit="1" customWidth="1"/>
    <col min="2038" max="2038" width="11.42578125" style="124" customWidth="1"/>
    <col min="2039" max="2039" width="20.42578125" style="124" bestFit="1" customWidth="1"/>
    <col min="2040" max="2040" width="11.28515625" style="124" bestFit="1" customWidth="1"/>
    <col min="2041" max="2041" width="7.42578125" style="124" customWidth="1"/>
    <col min="2042" max="2042" width="13" style="124" customWidth="1"/>
    <col min="2043" max="2043" width="16.28515625" style="124" customWidth="1"/>
    <col min="2044" max="2044" width="30.7109375" style="124" customWidth="1"/>
    <col min="2045" max="2045" width="19.7109375" style="124" customWidth="1"/>
    <col min="2046" max="2046" width="15.42578125" style="124" customWidth="1"/>
    <col min="2047" max="2289" width="9" style="124"/>
    <col min="2290" max="2290" width="4.7109375" style="124" customWidth="1"/>
    <col min="2291" max="2291" width="4.42578125" style="124" customWidth="1"/>
    <col min="2292" max="2292" width="12.140625" style="124" customWidth="1"/>
    <col min="2293" max="2293" width="15.42578125" style="124" bestFit="1" customWidth="1"/>
    <col min="2294" max="2294" width="11.42578125" style="124" customWidth="1"/>
    <col min="2295" max="2295" width="20.42578125" style="124" bestFit="1" customWidth="1"/>
    <col min="2296" max="2296" width="11.28515625" style="124" bestFit="1" customWidth="1"/>
    <col min="2297" max="2297" width="7.42578125" style="124" customWidth="1"/>
    <col min="2298" max="2298" width="13" style="124" customWidth="1"/>
    <col min="2299" max="2299" width="16.28515625" style="124" customWidth="1"/>
    <col min="2300" max="2300" width="30.7109375" style="124" customWidth="1"/>
    <col min="2301" max="2301" width="19.7109375" style="124" customWidth="1"/>
    <col min="2302" max="2302" width="15.42578125" style="124" customWidth="1"/>
    <col min="2303" max="2545" width="9" style="124"/>
    <col min="2546" max="2546" width="4.7109375" style="124" customWidth="1"/>
    <col min="2547" max="2547" width="4.42578125" style="124" customWidth="1"/>
    <col min="2548" max="2548" width="12.140625" style="124" customWidth="1"/>
    <col min="2549" max="2549" width="15.42578125" style="124" bestFit="1" customWidth="1"/>
    <col min="2550" max="2550" width="11.42578125" style="124" customWidth="1"/>
    <col min="2551" max="2551" width="20.42578125" style="124" bestFit="1" customWidth="1"/>
    <col min="2552" max="2552" width="11.28515625" style="124" bestFit="1" customWidth="1"/>
    <col min="2553" max="2553" width="7.42578125" style="124" customWidth="1"/>
    <col min="2554" max="2554" width="13" style="124" customWidth="1"/>
    <col min="2555" max="2555" width="16.28515625" style="124" customWidth="1"/>
    <col min="2556" max="2556" width="30.7109375" style="124" customWidth="1"/>
    <col min="2557" max="2557" width="19.7109375" style="124" customWidth="1"/>
    <col min="2558" max="2558" width="15.42578125" style="124" customWidth="1"/>
    <col min="2559" max="2801" width="9" style="124"/>
    <col min="2802" max="2802" width="4.7109375" style="124" customWidth="1"/>
    <col min="2803" max="2803" width="4.42578125" style="124" customWidth="1"/>
    <col min="2804" max="2804" width="12.140625" style="124" customWidth="1"/>
    <col min="2805" max="2805" width="15.42578125" style="124" bestFit="1" customWidth="1"/>
    <col min="2806" max="2806" width="11.42578125" style="124" customWidth="1"/>
    <col min="2807" max="2807" width="20.42578125" style="124" bestFit="1" customWidth="1"/>
    <col min="2808" max="2808" width="11.28515625" style="124" bestFit="1" customWidth="1"/>
    <col min="2809" max="2809" width="7.42578125" style="124" customWidth="1"/>
    <col min="2810" max="2810" width="13" style="124" customWidth="1"/>
    <col min="2811" max="2811" width="16.28515625" style="124" customWidth="1"/>
    <col min="2812" max="2812" width="30.7109375" style="124" customWidth="1"/>
    <col min="2813" max="2813" width="19.7109375" style="124" customWidth="1"/>
    <col min="2814" max="2814" width="15.42578125" style="124" customWidth="1"/>
    <col min="2815" max="3057" width="9" style="124"/>
    <col min="3058" max="3058" width="4.7109375" style="124" customWidth="1"/>
    <col min="3059" max="3059" width="4.42578125" style="124" customWidth="1"/>
    <col min="3060" max="3060" width="12.140625" style="124" customWidth="1"/>
    <col min="3061" max="3061" width="15.42578125" style="124" bestFit="1" customWidth="1"/>
    <col min="3062" max="3062" width="11.42578125" style="124" customWidth="1"/>
    <col min="3063" max="3063" width="20.42578125" style="124" bestFit="1" customWidth="1"/>
    <col min="3064" max="3064" width="11.28515625" style="124" bestFit="1" customWidth="1"/>
    <col min="3065" max="3065" width="7.42578125" style="124" customWidth="1"/>
    <col min="3066" max="3066" width="13" style="124" customWidth="1"/>
    <col min="3067" max="3067" width="16.28515625" style="124" customWidth="1"/>
    <col min="3068" max="3068" width="30.7109375" style="124" customWidth="1"/>
    <col min="3069" max="3069" width="19.7109375" style="124" customWidth="1"/>
    <col min="3070" max="3070" width="15.42578125" style="124" customWidth="1"/>
    <col min="3071" max="3313" width="9" style="124"/>
    <col min="3314" max="3314" width="4.7109375" style="124" customWidth="1"/>
    <col min="3315" max="3315" width="4.42578125" style="124" customWidth="1"/>
    <col min="3316" max="3316" width="12.140625" style="124" customWidth="1"/>
    <col min="3317" max="3317" width="15.42578125" style="124" bestFit="1" customWidth="1"/>
    <col min="3318" max="3318" width="11.42578125" style="124" customWidth="1"/>
    <col min="3319" max="3319" width="20.42578125" style="124" bestFit="1" customWidth="1"/>
    <col min="3320" max="3320" width="11.28515625" style="124" bestFit="1" customWidth="1"/>
    <col min="3321" max="3321" width="7.42578125" style="124" customWidth="1"/>
    <col min="3322" max="3322" width="13" style="124" customWidth="1"/>
    <col min="3323" max="3323" width="16.28515625" style="124" customWidth="1"/>
    <col min="3324" max="3324" width="30.7109375" style="124" customWidth="1"/>
    <col min="3325" max="3325" width="19.7109375" style="124" customWidth="1"/>
    <col min="3326" max="3326" width="15.42578125" style="124" customWidth="1"/>
    <col min="3327" max="3569" width="9" style="124"/>
    <col min="3570" max="3570" width="4.7109375" style="124" customWidth="1"/>
    <col min="3571" max="3571" width="4.42578125" style="124" customWidth="1"/>
    <col min="3572" max="3572" width="12.140625" style="124" customWidth="1"/>
    <col min="3573" max="3573" width="15.42578125" style="124" bestFit="1" customWidth="1"/>
    <col min="3574" max="3574" width="11.42578125" style="124" customWidth="1"/>
    <col min="3575" max="3575" width="20.42578125" style="124" bestFit="1" customWidth="1"/>
    <col min="3576" max="3576" width="11.28515625" style="124" bestFit="1" customWidth="1"/>
    <col min="3577" max="3577" width="7.42578125" style="124" customWidth="1"/>
    <col min="3578" max="3578" width="13" style="124" customWidth="1"/>
    <col min="3579" max="3579" width="16.28515625" style="124" customWidth="1"/>
    <col min="3580" max="3580" width="30.7109375" style="124" customWidth="1"/>
    <col min="3581" max="3581" width="19.7109375" style="124" customWidth="1"/>
    <col min="3582" max="3582" width="15.42578125" style="124" customWidth="1"/>
    <col min="3583" max="3825" width="9" style="124"/>
    <col min="3826" max="3826" width="4.7109375" style="124" customWidth="1"/>
    <col min="3827" max="3827" width="4.42578125" style="124" customWidth="1"/>
    <col min="3828" max="3828" width="12.140625" style="124" customWidth="1"/>
    <col min="3829" max="3829" width="15.42578125" style="124" bestFit="1" customWidth="1"/>
    <col min="3830" max="3830" width="11.42578125" style="124" customWidth="1"/>
    <col min="3831" max="3831" width="20.42578125" style="124" bestFit="1" customWidth="1"/>
    <col min="3832" max="3832" width="11.28515625" style="124" bestFit="1" customWidth="1"/>
    <col min="3833" max="3833" width="7.42578125" style="124" customWidth="1"/>
    <col min="3834" max="3834" width="13" style="124" customWidth="1"/>
    <col min="3835" max="3835" width="16.28515625" style="124" customWidth="1"/>
    <col min="3836" max="3836" width="30.7109375" style="124" customWidth="1"/>
    <col min="3837" max="3837" width="19.7109375" style="124" customWidth="1"/>
    <col min="3838" max="3838" width="15.42578125" style="124" customWidth="1"/>
    <col min="3839" max="4081" width="9" style="124"/>
    <col min="4082" max="4082" width="4.7109375" style="124" customWidth="1"/>
    <col min="4083" max="4083" width="4.42578125" style="124" customWidth="1"/>
    <col min="4084" max="4084" width="12.140625" style="124" customWidth="1"/>
    <col min="4085" max="4085" width="15.42578125" style="124" bestFit="1" customWidth="1"/>
    <col min="4086" max="4086" width="11.42578125" style="124" customWidth="1"/>
    <col min="4087" max="4087" width="20.42578125" style="124" bestFit="1" customWidth="1"/>
    <col min="4088" max="4088" width="11.28515625" style="124" bestFit="1" customWidth="1"/>
    <col min="4089" max="4089" width="7.42578125" style="124" customWidth="1"/>
    <col min="4090" max="4090" width="13" style="124" customWidth="1"/>
    <col min="4091" max="4091" width="16.28515625" style="124" customWidth="1"/>
    <col min="4092" max="4092" width="30.7109375" style="124" customWidth="1"/>
    <col min="4093" max="4093" width="19.7109375" style="124" customWidth="1"/>
    <col min="4094" max="4094" width="15.42578125" style="124" customWidth="1"/>
    <col min="4095" max="4337" width="9" style="124"/>
    <col min="4338" max="4338" width="4.7109375" style="124" customWidth="1"/>
    <col min="4339" max="4339" width="4.42578125" style="124" customWidth="1"/>
    <col min="4340" max="4340" width="12.140625" style="124" customWidth="1"/>
    <col min="4341" max="4341" width="15.42578125" style="124" bestFit="1" customWidth="1"/>
    <col min="4342" max="4342" width="11.42578125" style="124" customWidth="1"/>
    <col min="4343" max="4343" width="20.42578125" style="124" bestFit="1" customWidth="1"/>
    <col min="4344" max="4344" width="11.28515625" style="124" bestFit="1" customWidth="1"/>
    <col min="4345" max="4345" width="7.42578125" style="124" customWidth="1"/>
    <col min="4346" max="4346" width="13" style="124" customWidth="1"/>
    <col min="4347" max="4347" width="16.28515625" style="124" customWidth="1"/>
    <col min="4348" max="4348" width="30.7109375" style="124" customWidth="1"/>
    <col min="4349" max="4349" width="19.7109375" style="124" customWidth="1"/>
    <col min="4350" max="4350" width="15.42578125" style="124" customWidth="1"/>
    <col min="4351" max="4593" width="9" style="124"/>
    <col min="4594" max="4594" width="4.7109375" style="124" customWidth="1"/>
    <col min="4595" max="4595" width="4.42578125" style="124" customWidth="1"/>
    <col min="4596" max="4596" width="12.140625" style="124" customWidth="1"/>
    <col min="4597" max="4597" width="15.42578125" style="124" bestFit="1" customWidth="1"/>
    <col min="4598" max="4598" width="11.42578125" style="124" customWidth="1"/>
    <col min="4599" max="4599" width="20.42578125" style="124" bestFit="1" customWidth="1"/>
    <col min="4600" max="4600" width="11.28515625" style="124" bestFit="1" customWidth="1"/>
    <col min="4601" max="4601" width="7.42578125" style="124" customWidth="1"/>
    <col min="4602" max="4602" width="13" style="124" customWidth="1"/>
    <col min="4603" max="4603" width="16.28515625" style="124" customWidth="1"/>
    <col min="4604" max="4604" width="30.7109375" style="124" customWidth="1"/>
    <col min="4605" max="4605" width="19.7109375" style="124" customWidth="1"/>
    <col min="4606" max="4606" width="15.42578125" style="124" customWidth="1"/>
    <col min="4607" max="4849" width="9" style="124"/>
    <col min="4850" max="4850" width="4.7109375" style="124" customWidth="1"/>
    <col min="4851" max="4851" width="4.42578125" style="124" customWidth="1"/>
    <col min="4852" max="4852" width="12.140625" style="124" customWidth="1"/>
    <col min="4853" max="4853" width="15.42578125" style="124" bestFit="1" customWidth="1"/>
    <col min="4854" max="4854" width="11.42578125" style="124" customWidth="1"/>
    <col min="4855" max="4855" width="20.42578125" style="124" bestFit="1" customWidth="1"/>
    <col min="4856" max="4856" width="11.28515625" style="124" bestFit="1" customWidth="1"/>
    <col min="4857" max="4857" width="7.42578125" style="124" customWidth="1"/>
    <col min="4858" max="4858" width="13" style="124" customWidth="1"/>
    <col min="4859" max="4859" width="16.28515625" style="124" customWidth="1"/>
    <col min="4860" max="4860" width="30.7109375" style="124" customWidth="1"/>
    <col min="4861" max="4861" width="19.7109375" style="124" customWidth="1"/>
    <col min="4862" max="4862" width="15.42578125" style="124" customWidth="1"/>
    <col min="4863" max="5105" width="9" style="124"/>
    <col min="5106" max="5106" width="4.7109375" style="124" customWidth="1"/>
    <col min="5107" max="5107" width="4.42578125" style="124" customWidth="1"/>
    <col min="5108" max="5108" width="12.140625" style="124" customWidth="1"/>
    <col min="5109" max="5109" width="15.42578125" style="124" bestFit="1" customWidth="1"/>
    <col min="5110" max="5110" width="11.42578125" style="124" customWidth="1"/>
    <col min="5111" max="5111" width="20.42578125" style="124" bestFit="1" customWidth="1"/>
    <col min="5112" max="5112" width="11.28515625" style="124" bestFit="1" customWidth="1"/>
    <col min="5113" max="5113" width="7.42578125" style="124" customWidth="1"/>
    <col min="5114" max="5114" width="13" style="124" customWidth="1"/>
    <col min="5115" max="5115" width="16.28515625" style="124" customWidth="1"/>
    <col min="5116" max="5116" width="30.7109375" style="124" customWidth="1"/>
    <col min="5117" max="5117" width="19.7109375" style="124" customWidth="1"/>
    <col min="5118" max="5118" width="15.42578125" style="124" customWidth="1"/>
    <col min="5119" max="5361" width="9" style="124"/>
    <col min="5362" max="5362" width="4.7109375" style="124" customWidth="1"/>
    <col min="5363" max="5363" width="4.42578125" style="124" customWidth="1"/>
    <col min="5364" max="5364" width="12.140625" style="124" customWidth="1"/>
    <col min="5365" max="5365" width="15.42578125" style="124" bestFit="1" customWidth="1"/>
    <col min="5366" max="5366" width="11.42578125" style="124" customWidth="1"/>
    <col min="5367" max="5367" width="20.42578125" style="124" bestFit="1" customWidth="1"/>
    <col min="5368" max="5368" width="11.28515625" style="124" bestFit="1" customWidth="1"/>
    <col min="5369" max="5369" width="7.42578125" style="124" customWidth="1"/>
    <col min="5370" max="5370" width="13" style="124" customWidth="1"/>
    <col min="5371" max="5371" width="16.28515625" style="124" customWidth="1"/>
    <col min="5372" max="5372" width="30.7109375" style="124" customWidth="1"/>
    <col min="5373" max="5373" width="19.7109375" style="124" customWidth="1"/>
    <col min="5374" max="5374" width="15.42578125" style="124" customWidth="1"/>
    <col min="5375" max="5617" width="9" style="124"/>
    <col min="5618" max="5618" width="4.7109375" style="124" customWidth="1"/>
    <col min="5619" max="5619" width="4.42578125" style="124" customWidth="1"/>
    <col min="5620" max="5620" width="12.140625" style="124" customWidth="1"/>
    <col min="5621" max="5621" width="15.42578125" style="124" bestFit="1" customWidth="1"/>
    <col min="5622" max="5622" width="11.42578125" style="124" customWidth="1"/>
    <col min="5623" max="5623" width="20.42578125" style="124" bestFit="1" customWidth="1"/>
    <col min="5624" max="5624" width="11.28515625" style="124" bestFit="1" customWidth="1"/>
    <col min="5625" max="5625" width="7.42578125" style="124" customWidth="1"/>
    <col min="5626" max="5626" width="13" style="124" customWidth="1"/>
    <col min="5627" max="5627" width="16.28515625" style="124" customWidth="1"/>
    <col min="5628" max="5628" width="30.7109375" style="124" customWidth="1"/>
    <col min="5629" max="5629" width="19.7109375" style="124" customWidth="1"/>
    <col min="5630" max="5630" width="15.42578125" style="124" customWidth="1"/>
    <col min="5631" max="5873" width="9" style="124"/>
    <col min="5874" max="5874" width="4.7109375" style="124" customWidth="1"/>
    <col min="5875" max="5875" width="4.42578125" style="124" customWidth="1"/>
    <col min="5876" max="5876" width="12.140625" style="124" customWidth="1"/>
    <col min="5877" max="5877" width="15.42578125" style="124" bestFit="1" customWidth="1"/>
    <col min="5878" max="5878" width="11.42578125" style="124" customWidth="1"/>
    <col min="5879" max="5879" width="20.42578125" style="124" bestFit="1" customWidth="1"/>
    <col min="5880" max="5880" width="11.28515625" style="124" bestFit="1" customWidth="1"/>
    <col min="5881" max="5881" width="7.42578125" style="124" customWidth="1"/>
    <col min="5882" max="5882" width="13" style="124" customWidth="1"/>
    <col min="5883" max="5883" width="16.28515625" style="124" customWidth="1"/>
    <col min="5884" max="5884" width="30.7109375" style="124" customWidth="1"/>
    <col min="5885" max="5885" width="19.7109375" style="124" customWidth="1"/>
    <col min="5886" max="5886" width="15.42578125" style="124" customWidth="1"/>
    <col min="5887" max="6129" width="9" style="124"/>
    <col min="6130" max="6130" width="4.7109375" style="124" customWidth="1"/>
    <col min="6131" max="6131" width="4.42578125" style="124" customWidth="1"/>
    <col min="6132" max="6132" width="12.140625" style="124" customWidth="1"/>
    <col min="6133" max="6133" width="15.42578125" style="124" bestFit="1" customWidth="1"/>
    <col min="6134" max="6134" width="11.42578125" style="124" customWidth="1"/>
    <col min="6135" max="6135" width="20.42578125" style="124" bestFit="1" customWidth="1"/>
    <col min="6136" max="6136" width="11.28515625" style="124" bestFit="1" customWidth="1"/>
    <col min="6137" max="6137" width="7.42578125" style="124" customWidth="1"/>
    <col min="6138" max="6138" width="13" style="124" customWidth="1"/>
    <col min="6139" max="6139" width="16.28515625" style="124" customWidth="1"/>
    <col min="6140" max="6140" width="30.7109375" style="124" customWidth="1"/>
    <col min="6141" max="6141" width="19.7109375" style="124" customWidth="1"/>
    <col min="6142" max="6142" width="15.42578125" style="124" customWidth="1"/>
    <col min="6143" max="6385" width="9" style="124"/>
    <col min="6386" max="6386" width="4.7109375" style="124" customWidth="1"/>
    <col min="6387" max="6387" width="4.42578125" style="124" customWidth="1"/>
    <col min="6388" max="6388" width="12.140625" style="124" customWidth="1"/>
    <col min="6389" max="6389" width="15.42578125" style="124" bestFit="1" customWidth="1"/>
    <col min="6390" max="6390" width="11.42578125" style="124" customWidth="1"/>
    <col min="6391" max="6391" width="20.42578125" style="124" bestFit="1" customWidth="1"/>
    <col min="6392" max="6392" width="11.28515625" style="124" bestFit="1" customWidth="1"/>
    <col min="6393" max="6393" width="7.42578125" style="124" customWidth="1"/>
    <col min="6394" max="6394" width="13" style="124" customWidth="1"/>
    <col min="6395" max="6395" width="16.28515625" style="124" customWidth="1"/>
    <col min="6396" max="6396" width="30.7109375" style="124" customWidth="1"/>
    <col min="6397" max="6397" width="19.7109375" style="124" customWidth="1"/>
    <col min="6398" max="6398" width="15.42578125" style="124" customWidth="1"/>
    <col min="6399" max="6641" width="9" style="124"/>
    <col min="6642" max="6642" width="4.7109375" style="124" customWidth="1"/>
    <col min="6643" max="6643" width="4.42578125" style="124" customWidth="1"/>
    <col min="6644" max="6644" width="12.140625" style="124" customWidth="1"/>
    <col min="6645" max="6645" width="15.42578125" style="124" bestFit="1" customWidth="1"/>
    <col min="6646" max="6646" width="11.42578125" style="124" customWidth="1"/>
    <col min="6647" max="6647" width="20.42578125" style="124" bestFit="1" customWidth="1"/>
    <col min="6648" max="6648" width="11.28515625" style="124" bestFit="1" customWidth="1"/>
    <col min="6649" max="6649" width="7.42578125" style="124" customWidth="1"/>
    <col min="6650" max="6650" width="13" style="124" customWidth="1"/>
    <col min="6651" max="6651" width="16.28515625" style="124" customWidth="1"/>
    <col min="6652" max="6652" width="30.7109375" style="124" customWidth="1"/>
    <col min="6653" max="6653" width="19.7109375" style="124" customWidth="1"/>
    <col min="6654" max="6654" width="15.42578125" style="124" customWidth="1"/>
    <col min="6655" max="6897" width="9" style="124"/>
    <col min="6898" max="6898" width="4.7109375" style="124" customWidth="1"/>
    <col min="6899" max="6899" width="4.42578125" style="124" customWidth="1"/>
    <col min="6900" max="6900" width="12.140625" style="124" customWidth="1"/>
    <col min="6901" max="6901" width="15.42578125" style="124" bestFit="1" customWidth="1"/>
    <col min="6902" max="6902" width="11.42578125" style="124" customWidth="1"/>
    <col min="6903" max="6903" width="20.42578125" style="124" bestFit="1" customWidth="1"/>
    <col min="6904" max="6904" width="11.28515625" style="124" bestFit="1" customWidth="1"/>
    <col min="6905" max="6905" width="7.42578125" style="124" customWidth="1"/>
    <col min="6906" max="6906" width="13" style="124" customWidth="1"/>
    <col min="6907" max="6907" width="16.28515625" style="124" customWidth="1"/>
    <col min="6908" max="6908" width="30.7109375" style="124" customWidth="1"/>
    <col min="6909" max="6909" width="19.7109375" style="124" customWidth="1"/>
    <col min="6910" max="6910" width="15.42578125" style="124" customWidth="1"/>
    <col min="6911" max="7153" width="9" style="124"/>
    <col min="7154" max="7154" width="4.7109375" style="124" customWidth="1"/>
    <col min="7155" max="7155" width="4.42578125" style="124" customWidth="1"/>
    <col min="7156" max="7156" width="12.140625" style="124" customWidth="1"/>
    <col min="7157" max="7157" width="15.42578125" style="124" bestFit="1" customWidth="1"/>
    <col min="7158" max="7158" width="11.42578125" style="124" customWidth="1"/>
    <col min="7159" max="7159" width="20.42578125" style="124" bestFit="1" customWidth="1"/>
    <col min="7160" max="7160" width="11.28515625" style="124" bestFit="1" customWidth="1"/>
    <col min="7161" max="7161" width="7.42578125" style="124" customWidth="1"/>
    <col min="7162" max="7162" width="13" style="124" customWidth="1"/>
    <col min="7163" max="7163" width="16.28515625" style="124" customWidth="1"/>
    <col min="7164" max="7164" width="30.7109375" style="124" customWidth="1"/>
    <col min="7165" max="7165" width="19.7109375" style="124" customWidth="1"/>
    <col min="7166" max="7166" width="15.42578125" style="124" customWidth="1"/>
    <col min="7167" max="7409" width="9" style="124"/>
    <col min="7410" max="7410" width="4.7109375" style="124" customWidth="1"/>
    <col min="7411" max="7411" width="4.42578125" style="124" customWidth="1"/>
    <col min="7412" max="7412" width="12.140625" style="124" customWidth="1"/>
    <col min="7413" max="7413" width="15.42578125" style="124" bestFit="1" customWidth="1"/>
    <col min="7414" max="7414" width="11.42578125" style="124" customWidth="1"/>
    <col min="7415" max="7415" width="20.42578125" style="124" bestFit="1" customWidth="1"/>
    <col min="7416" max="7416" width="11.28515625" style="124" bestFit="1" customWidth="1"/>
    <col min="7417" max="7417" width="7.42578125" style="124" customWidth="1"/>
    <col min="7418" max="7418" width="13" style="124" customWidth="1"/>
    <col min="7419" max="7419" width="16.28515625" style="124" customWidth="1"/>
    <col min="7420" max="7420" width="30.7109375" style="124" customWidth="1"/>
    <col min="7421" max="7421" width="19.7109375" style="124" customWidth="1"/>
    <col min="7422" max="7422" width="15.42578125" style="124" customWidth="1"/>
    <col min="7423" max="7665" width="9" style="124"/>
    <col min="7666" max="7666" width="4.7109375" style="124" customWidth="1"/>
    <col min="7667" max="7667" width="4.42578125" style="124" customWidth="1"/>
    <col min="7668" max="7668" width="12.140625" style="124" customWidth="1"/>
    <col min="7669" max="7669" width="15.42578125" style="124" bestFit="1" customWidth="1"/>
    <col min="7670" max="7670" width="11.42578125" style="124" customWidth="1"/>
    <col min="7671" max="7671" width="20.42578125" style="124" bestFit="1" customWidth="1"/>
    <col min="7672" max="7672" width="11.28515625" style="124" bestFit="1" customWidth="1"/>
    <col min="7673" max="7673" width="7.42578125" style="124" customWidth="1"/>
    <col min="7674" max="7674" width="13" style="124" customWidth="1"/>
    <col min="7675" max="7675" width="16.28515625" style="124" customWidth="1"/>
    <col min="7676" max="7676" width="30.7109375" style="124" customWidth="1"/>
    <col min="7677" max="7677" width="19.7109375" style="124" customWidth="1"/>
    <col min="7678" max="7678" width="15.42578125" style="124" customWidth="1"/>
    <col min="7679" max="7921" width="9" style="124"/>
    <col min="7922" max="7922" width="4.7109375" style="124" customWidth="1"/>
    <col min="7923" max="7923" width="4.42578125" style="124" customWidth="1"/>
    <col min="7924" max="7924" width="12.140625" style="124" customWidth="1"/>
    <col min="7925" max="7925" width="15.42578125" style="124" bestFit="1" customWidth="1"/>
    <col min="7926" max="7926" width="11.42578125" style="124" customWidth="1"/>
    <col min="7927" max="7927" width="20.42578125" style="124" bestFit="1" customWidth="1"/>
    <col min="7928" max="7928" width="11.28515625" style="124" bestFit="1" customWidth="1"/>
    <col min="7929" max="7929" width="7.42578125" style="124" customWidth="1"/>
    <col min="7930" max="7930" width="13" style="124" customWidth="1"/>
    <col min="7931" max="7931" width="16.28515625" style="124" customWidth="1"/>
    <col min="7932" max="7932" width="30.7109375" style="124" customWidth="1"/>
    <col min="7933" max="7933" width="19.7109375" style="124" customWidth="1"/>
    <col min="7934" max="7934" width="15.42578125" style="124" customWidth="1"/>
    <col min="7935" max="8177" width="9" style="124"/>
    <col min="8178" max="8178" width="4.7109375" style="124" customWidth="1"/>
    <col min="8179" max="8179" width="4.42578125" style="124" customWidth="1"/>
    <col min="8180" max="8180" width="12.140625" style="124" customWidth="1"/>
    <col min="8181" max="8181" width="15.42578125" style="124" bestFit="1" customWidth="1"/>
    <col min="8182" max="8182" width="11.42578125" style="124" customWidth="1"/>
    <col min="8183" max="8183" width="20.42578125" style="124" bestFit="1" customWidth="1"/>
    <col min="8184" max="8184" width="11.28515625" style="124" bestFit="1" customWidth="1"/>
    <col min="8185" max="8185" width="7.42578125" style="124" customWidth="1"/>
    <col min="8186" max="8186" width="13" style="124" customWidth="1"/>
    <col min="8187" max="8187" width="16.28515625" style="124" customWidth="1"/>
    <col min="8188" max="8188" width="30.7109375" style="124" customWidth="1"/>
    <col min="8189" max="8189" width="19.7109375" style="124" customWidth="1"/>
    <col min="8190" max="8190" width="15.42578125" style="124" customWidth="1"/>
    <col min="8191" max="8433" width="9" style="124"/>
    <col min="8434" max="8434" width="4.7109375" style="124" customWidth="1"/>
    <col min="8435" max="8435" width="4.42578125" style="124" customWidth="1"/>
    <col min="8436" max="8436" width="12.140625" style="124" customWidth="1"/>
    <col min="8437" max="8437" width="15.42578125" style="124" bestFit="1" customWidth="1"/>
    <col min="8438" max="8438" width="11.42578125" style="124" customWidth="1"/>
    <col min="8439" max="8439" width="20.42578125" style="124" bestFit="1" customWidth="1"/>
    <col min="8440" max="8440" width="11.28515625" style="124" bestFit="1" customWidth="1"/>
    <col min="8441" max="8441" width="7.42578125" style="124" customWidth="1"/>
    <col min="8442" max="8442" width="13" style="124" customWidth="1"/>
    <col min="8443" max="8443" width="16.28515625" style="124" customWidth="1"/>
    <col min="8444" max="8444" width="30.7109375" style="124" customWidth="1"/>
    <col min="8445" max="8445" width="19.7109375" style="124" customWidth="1"/>
    <col min="8446" max="8446" width="15.42578125" style="124" customWidth="1"/>
    <col min="8447" max="8689" width="9" style="124"/>
    <col min="8690" max="8690" width="4.7109375" style="124" customWidth="1"/>
    <col min="8691" max="8691" width="4.42578125" style="124" customWidth="1"/>
    <col min="8692" max="8692" width="12.140625" style="124" customWidth="1"/>
    <col min="8693" max="8693" width="15.42578125" style="124" bestFit="1" customWidth="1"/>
    <col min="8694" max="8694" width="11.42578125" style="124" customWidth="1"/>
    <col min="8695" max="8695" width="20.42578125" style="124" bestFit="1" customWidth="1"/>
    <col min="8696" max="8696" width="11.28515625" style="124" bestFit="1" customWidth="1"/>
    <col min="8697" max="8697" width="7.42578125" style="124" customWidth="1"/>
    <col min="8698" max="8698" width="13" style="124" customWidth="1"/>
    <col min="8699" max="8699" width="16.28515625" style="124" customWidth="1"/>
    <col min="8700" max="8700" width="30.7109375" style="124" customWidth="1"/>
    <col min="8701" max="8701" width="19.7109375" style="124" customWidth="1"/>
    <col min="8702" max="8702" width="15.42578125" style="124" customWidth="1"/>
    <col min="8703" max="8945" width="9" style="124"/>
    <col min="8946" max="8946" width="4.7109375" style="124" customWidth="1"/>
    <col min="8947" max="8947" width="4.42578125" style="124" customWidth="1"/>
    <col min="8948" max="8948" width="12.140625" style="124" customWidth="1"/>
    <col min="8949" max="8949" width="15.42578125" style="124" bestFit="1" customWidth="1"/>
    <col min="8950" max="8950" width="11.42578125" style="124" customWidth="1"/>
    <col min="8951" max="8951" width="20.42578125" style="124" bestFit="1" customWidth="1"/>
    <col min="8952" max="8952" width="11.28515625" style="124" bestFit="1" customWidth="1"/>
    <col min="8953" max="8953" width="7.42578125" style="124" customWidth="1"/>
    <col min="8954" max="8954" width="13" style="124" customWidth="1"/>
    <col min="8955" max="8955" width="16.28515625" style="124" customWidth="1"/>
    <col min="8956" max="8956" width="30.7109375" style="124" customWidth="1"/>
    <col min="8957" max="8957" width="19.7109375" style="124" customWidth="1"/>
    <col min="8958" max="8958" width="15.42578125" style="124" customWidth="1"/>
    <col min="8959" max="9201" width="9" style="124"/>
    <col min="9202" max="9202" width="4.7109375" style="124" customWidth="1"/>
    <col min="9203" max="9203" width="4.42578125" style="124" customWidth="1"/>
    <col min="9204" max="9204" width="12.140625" style="124" customWidth="1"/>
    <col min="9205" max="9205" width="15.42578125" style="124" bestFit="1" customWidth="1"/>
    <col min="9206" max="9206" width="11.42578125" style="124" customWidth="1"/>
    <col min="9207" max="9207" width="20.42578125" style="124" bestFit="1" customWidth="1"/>
    <col min="9208" max="9208" width="11.28515625" style="124" bestFit="1" customWidth="1"/>
    <col min="9209" max="9209" width="7.42578125" style="124" customWidth="1"/>
    <col min="9210" max="9210" width="13" style="124" customWidth="1"/>
    <col min="9211" max="9211" width="16.28515625" style="124" customWidth="1"/>
    <col min="9212" max="9212" width="30.7109375" style="124" customWidth="1"/>
    <col min="9213" max="9213" width="19.7109375" style="124" customWidth="1"/>
    <col min="9214" max="9214" width="15.42578125" style="124" customWidth="1"/>
    <col min="9215" max="9457" width="9" style="124"/>
    <col min="9458" max="9458" width="4.7109375" style="124" customWidth="1"/>
    <col min="9459" max="9459" width="4.42578125" style="124" customWidth="1"/>
    <col min="9460" max="9460" width="12.140625" style="124" customWidth="1"/>
    <col min="9461" max="9461" width="15.42578125" style="124" bestFit="1" customWidth="1"/>
    <col min="9462" max="9462" width="11.42578125" style="124" customWidth="1"/>
    <col min="9463" max="9463" width="20.42578125" style="124" bestFit="1" customWidth="1"/>
    <col min="9464" max="9464" width="11.28515625" style="124" bestFit="1" customWidth="1"/>
    <col min="9465" max="9465" width="7.42578125" style="124" customWidth="1"/>
    <col min="9466" max="9466" width="13" style="124" customWidth="1"/>
    <col min="9467" max="9467" width="16.28515625" style="124" customWidth="1"/>
    <col min="9468" max="9468" width="30.7109375" style="124" customWidth="1"/>
    <col min="9469" max="9469" width="19.7109375" style="124" customWidth="1"/>
    <col min="9470" max="9470" width="15.42578125" style="124" customWidth="1"/>
    <col min="9471" max="9713" width="9" style="124"/>
    <col min="9714" max="9714" width="4.7109375" style="124" customWidth="1"/>
    <col min="9715" max="9715" width="4.42578125" style="124" customWidth="1"/>
    <col min="9716" max="9716" width="12.140625" style="124" customWidth="1"/>
    <col min="9717" max="9717" width="15.42578125" style="124" bestFit="1" customWidth="1"/>
    <col min="9718" max="9718" width="11.42578125" style="124" customWidth="1"/>
    <col min="9719" max="9719" width="20.42578125" style="124" bestFit="1" customWidth="1"/>
    <col min="9720" max="9720" width="11.28515625" style="124" bestFit="1" customWidth="1"/>
    <col min="9721" max="9721" width="7.42578125" style="124" customWidth="1"/>
    <col min="9722" max="9722" width="13" style="124" customWidth="1"/>
    <col min="9723" max="9723" width="16.28515625" style="124" customWidth="1"/>
    <col min="9724" max="9724" width="30.7109375" style="124" customWidth="1"/>
    <col min="9725" max="9725" width="19.7109375" style="124" customWidth="1"/>
    <col min="9726" max="9726" width="15.42578125" style="124" customWidth="1"/>
    <col min="9727" max="9969" width="9" style="124"/>
    <col min="9970" max="9970" width="4.7109375" style="124" customWidth="1"/>
    <col min="9971" max="9971" width="4.42578125" style="124" customWidth="1"/>
    <col min="9972" max="9972" width="12.140625" style="124" customWidth="1"/>
    <col min="9973" max="9973" width="15.42578125" style="124" bestFit="1" customWidth="1"/>
    <col min="9974" max="9974" width="11.42578125" style="124" customWidth="1"/>
    <col min="9975" max="9975" width="20.42578125" style="124" bestFit="1" customWidth="1"/>
    <col min="9976" max="9976" width="11.28515625" style="124" bestFit="1" customWidth="1"/>
    <col min="9977" max="9977" width="7.42578125" style="124" customWidth="1"/>
    <col min="9978" max="9978" width="13" style="124" customWidth="1"/>
    <col min="9979" max="9979" width="16.28515625" style="124" customWidth="1"/>
    <col min="9980" max="9980" width="30.7109375" style="124" customWidth="1"/>
    <col min="9981" max="9981" width="19.7109375" style="124" customWidth="1"/>
    <col min="9982" max="9982" width="15.42578125" style="124" customWidth="1"/>
    <col min="9983" max="10225" width="9" style="124"/>
    <col min="10226" max="10226" width="4.7109375" style="124" customWidth="1"/>
    <col min="10227" max="10227" width="4.42578125" style="124" customWidth="1"/>
    <col min="10228" max="10228" width="12.140625" style="124" customWidth="1"/>
    <col min="10229" max="10229" width="15.42578125" style="124" bestFit="1" customWidth="1"/>
    <col min="10230" max="10230" width="11.42578125" style="124" customWidth="1"/>
    <col min="10231" max="10231" width="20.42578125" style="124" bestFit="1" customWidth="1"/>
    <col min="10232" max="10232" width="11.28515625" style="124" bestFit="1" customWidth="1"/>
    <col min="10233" max="10233" width="7.42578125" style="124" customWidth="1"/>
    <col min="10234" max="10234" width="13" style="124" customWidth="1"/>
    <col min="10235" max="10235" width="16.28515625" style="124" customWidth="1"/>
    <col min="10236" max="10236" width="30.7109375" style="124" customWidth="1"/>
    <col min="10237" max="10237" width="19.7109375" style="124" customWidth="1"/>
    <col min="10238" max="10238" width="15.42578125" style="124" customWidth="1"/>
    <col min="10239" max="10481" width="9" style="124"/>
    <col min="10482" max="10482" width="4.7109375" style="124" customWidth="1"/>
    <col min="10483" max="10483" width="4.42578125" style="124" customWidth="1"/>
    <col min="10484" max="10484" width="12.140625" style="124" customWidth="1"/>
    <col min="10485" max="10485" width="15.42578125" style="124" bestFit="1" customWidth="1"/>
    <col min="10486" max="10486" width="11.42578125" style="124" customWidth="1"/>
    <col min="10487" max="10487" width="20.42578125" style="124" bestFit="1" customWidth="1"/>
    <col min="10488" max="10488" width="11.28515625" style="124" bestFit="1" customWidth="1"/>
    <col min="10489" max="10489" width="7.42578125" style="124" customWidth="1"/>
    <col min="10490" max="10490" width="13" style="124" customWidth="1"/>
    <col min="10491" max="10491" width="16.28515625" style="124" customWidth="1"/>
    <col min="10492" max="10492" width="30.7109375" style="124" customWidth="1"/>
    <col min="10493" max="10493" width="19.7109375" style="124" customWidth="1"/>
    <col min="10494" max="10494" width="15.42578125" style="124" customWidth="1"/>
    <col min="10495" max="10737" width="9" style="124"/>
    <col min="10738" max="10738" width="4.7109375" style="124" customWidth="1"/>
    <col min="10739" max="10739" width="4.42578125" style="124" customWidth="1"/>
    <col min="10740" max="10740" width="12.140625" style="124" customWidth="1"/>
    <col min="10741" max="10741" width="15.42578125" style="124" bestFit="1" customWidth="1"/>
    <col min="10742" max="10742" width="11.42578125" style="124" customWidth="1"/>
    <col min="10743" max="10743" width="20.42578125" style="124" bestFit="1" customWidth="1"/>
    <col min="10744" max="10744" width="11.28515625" style="124" bestFit="1" customWidth="1"/>
    <col min="10745" max="10745" width="7.42578125" style="124" customWidth="1"/>
    <col min="10746" max="10746" width="13" style="124" customWidth="1"/>
    <col min="10747" max="10747" width="16.28515625" style="124" customWidth="1"/>
    <col min="10748" max="10748" width="30.7109375" style="124" customWidth="1"/>
    <col min="10749" max="10749" width="19.7109375" style="124" customWidth="1"/>
    <col min="10750" max="10750" width="15.42578125" style="124" customWidth="1"/>
    <col min="10751" max="10993" width="9" style="124"/>
    <col min="10994" max="10994" width="4.7109375" style="124" customWidth="1"/>
    <col min="10995" max="10995" width="4.42578125" style="124" customWidth="1"/>
    <col min="10996" max="10996" width="12.140625" style="124" customWidth="1"/>
    <col min="10997" max="10997" width="15.42578125" style="124" bestFit="1" customWidth="1"/>
    <col min="10998" max="10998" width="11.42578125" style="124" customWidth="1"/>
    <col min="10999" max="10999" width="20.42578125" style="124" bestFit="1" customWidth="1"/>
    <col min="11000" max="11000" width="11.28515625" style="124" bestFit="1" customWidth="1"/>
    <col min="11001" max="11001" width="7.42578125" style="124" customWidth="1"/>
    <col min="11002" max="11002" width="13" style="124" customWidth="1"/>
    <col min="11003" max="11003" width="16.28515625" style="124" customWidth="1"/>
    <col min="11004" max="11004" width="30.7109375" style="124" customWidth="1"/>
    <col min="11005" max="11005" width="19.7109375" style="124" customWidth="1"/>
    <col min="11006" max="11006" width="15.42578125" style="124" customWidth="1"/>
    <col min="11007" max="11249" width="9" style="124"/>
    <col min="11250" max="11250" width="4.7109375" style="124" customWidth="1"/>
    <col min="11251" max="11251" width="4.42578125" style="124" customWidth="1"/>
    <col min="11252" max="11252" width="12.140625" style="124" customWidth="1"/>
    <col min="11253" max="11253" width="15.42578125" style="124" bestFit="1" customWidth="1"/>
    <col min="11254" max="11254" width="11.42578125" style="124" customWidth="1"/>
    <col min="11255" max="11255" width="20.42578125" style="124" bestFit="1" customWidth="1"/>
    <col min="11256" max="11256" width="11.28515625" style="124" bestFit="1" customWidth="1"/>
    <col min="11257" max="11257" width="7.42578125" style="124" customWidth="1"/>
    <col min="11258" max="11258" width="13" style="124" customWidth="1"/>
    <col min="11259" max="11259" width="16.28515625" style="124" customWidth="1"/>
    <col min="11260" max="11260" width="30.7109375" style="124" customWidth="1"/>
    <col min="11261" max="11261" width="19.7109375" style="124" customWidth="1"/>
    <col min="11262" max="11262" width="15.42578125" style="124" customWidth="1"/>
    <col min="11263" max="11505" width="9" style="124"/>
    <col min="11506" max="11506" width="4.7109375" style="124" customWidth="1"/>
    <col min="11507" max="11507" width="4.42578125" style="124" customWidth="1"/>
    <col min="11508" max="11508" width="12.140625" style="124" customWidth="1"/>
    <col min="11509" max="11509" width="15.42578125" style="124" bestFit="1" customWidth="1"/>
    <col min="11510" max="11510" width="11.42578125" style="124" customWidth="1"/>
    <col min="11511" max="11511" width="20.42578125" style="124" bestFit="1" customWidth="1"/>
    <col min="11512" max="11512" width="11.28515625" style="124" bestFit="1" customWidth="1"/>
    <col min="11513" max="11513" width="7.42578125" style="124" customWidth="1"/>
    <col min="11514" max="11514" width="13" style="124" customWidth="1"/>
    <col min="11515" max="11515" width="16.28515625" style="124" customWidth="1"/>
    <col min="11516" max="11516" width="30.7109375" style="124" customWidth="1"/>
    <col min="11517" max="11517" width="19.7109375" style="124" customWidth="1"/>
    <col min="11518" max="11518" width="15.42578125" style="124" customWidth="1"/>
    <col min="11519" max="11761" width="9" style="124"/>
    <col min="11762" max="11762" width="4.7109375" style="124" customWidth="1"/>
    <col min="11763" max="11763" width="4.42578125" style="124" customWidth="1"/>
    <col min="11764" max="11764" width="12.140625" style="124" customWidth="1"/>
    <col min="11765" max="11765" width="15.42578125" style="124" bestFit="1" customWidth="1"/>
    <col min="11766" max="11766" width="11.42578125" style="124" customWidth="1"/>
    <col min="11767" max="11767" width="20.42578125" style="124" bestFit="1" customWidth="1"/>
    <col min="11768" max="11768" width="11.28515625" style="124" bestFit="1" customWidth="1"/>
    <col min="11769" max="11769" width="7.42578125" style="124" customWidth="1"/>
    <col min="11770" max="11770" width="13" style="124" customWidth="1"/>
    <col min="11771" max="11771" width="16.28515625" style="124" customWidth="1"/>
    <col min="11772" max="11772" width="30.7109375" style="124" customWidth="1"/>
    <col min="11773" max="11773" width="19.7109375" style="124" customWidth="1"/>
    <col min="11774" max="11774" width="15.42578125" style="124" customWidth="1"/>
    <col min="11775" max="12017" width="9" style="124"/>
    <col min="12018" max="12018" width="4.7109375" style="124" customWidth="1"/>
    <col min="12019" max="12019" width="4.42578125" style="124" customWidth="1"/>
    <col min="12020" max="12020" width="12.140625" style="124" customWidth="1"/>
    <col min="12021" max="12021" width="15.42578125" style="124" bestFit="1" customWidth="1"/>
    <col min="12022" max="12022" width="11.42578125" style="124" customWidth="1"/>
    <col min="12023" max="12023" width="20.42578125" style="124" bestFit="1" customWidth="1"/>
    <col min="12024" max="12024" width="11.28515625" style="124" bestFit="1" customWidth="1"/>
    <col min="12025" max="12025" width="7.42578125" style="124" customWidth="1"/>
    <col min="12026" max="12026" width="13" style="124" customWidth="1"/>
    <col min="12027" max="12027" width="16.28515625" style="124" customWidth="1"/>
    <col min="12028" max="12028" width="30.7109375" style="124" customWidth="1"/>
    <col min="12029" max="12029" width="19.7109375" style="124" customWidth="1"/>
    <col min="12030" max="12030" width="15.42578125" style="124" customWidth="1"/>
    <col min="12031" max="12273" width="9" style="124"/>
    <col min="12274" max="12274" width="4.7109375" style="124" customWidth="1"/>
    <col min="12275" max="12275" width="4.42578125" style="124" customWidth="1"/>
    <col min="12276" max="12276" width="12.140625" style="124" customWidth="1"/>
    <col min="12277" max="12277" width="15.42578125" style="124" bestFit="1" customWidth="1"/>
    <col min="12278" max="12278" width="11.42578125" style="124" customWidth="1"/>
    <col min="12279" max="12279" width="20.42578125" style="124" bestFit="1" customWidth="1"/>
    <col min="12280" max="12280" width="11.28515625" style="124" bestFit="1" customWidth="1"/>
    <col min="12281" max="12281" width="7.42578125" style="124" customWidth="1"/>
    <col min="12282" max="12282" width="13" style="124" customWidth="1"/>
    <col min="12283" max="12283" width="16.28515625" style="124" customWidth="1"/>
    <col min="12284" max="12284" width="30.7109375" style="124" customWidth="1"/>
    <col min="12285" max="12285" width="19.7109375" style="124" customWidth="1"/>
    <col min="12286" max="12286" width="15.42578125" style="124" customWidth="1"/>
    <col min="12287" max="12529" width="9" style="124"/>
    <col min="12530" max="12530" width="4.7109375" style="124" customWidth="1"/>
    <col min="12531" max="12531" width="4.42578125" style="124" customWidth="1"/>
    <col min="12532" max="12532" width="12.140625" style="124" customWidth="1"/>
    <col min="12533" max="12533" width="15.42578125" style="124" bestFit="1" customWidth="1"/>
    <col min="12534" max="12534" width="11.42578125" style="124" customWidth="1"/>
    <col min="12535" max="12535" width="20.42578125" style="124" bestFit="1" customWidth="1"/>
    <col min="12536" max="12536" width="11.28515625" style="124" bestFit="1" customWidth="1"/>
    <col min="12537" max="12537" width="7.42578125" style="124" customWidth="1"/>
    <col min="12538" max="12538" width="13" style="124" customWidth="1"/>
    <col min="12539" max="12539" width="16.28515625" style="124" customWidth="1"/>
    <col min="12540" max="12540" width="30.7109375" style="124" customWidth="1"/>
    <col min="12541" max="12541" width="19.7109375" style="124" customWidth="1"/>
    <col min="12542" max="12542" width="15.42578125" style="124" customWidth="1"/>
    <col min="12543" max="12785" width="9" style="124"/>
    <col min="12786" max="12786" width="4.7109375" style="124" customWidth="1"/>
    <col min="12787" max="12787" width="4.42578125" style="124" customWidth="1"/>
    <col min="12788" max="12788" width="12.140625" style="124" customWidth="1"/>
    <col min="12789" max="12789" width="15.42578125" style="124" bestFit="1" customWidth="1"/>
    <col min="12790" max="12790" width="11.42578125" style="124" customWidth="1"/>
    <col min="12791" max="12791" width="20.42578125" style="124" bestFit="1" customWidth="1"/>
    <col min="12792" max="12792" width="11.28515625" style="124" bestFit="1" customWidth="1"/>
    <col min="12793" max="12793" width="7.42578125" style="124" customWidth="1"/>
    <col min="12794" max="12794" width="13" style="124" customWidth="1"/>
    <col min="12795" max="12795" width="16.28515625" style="124" customWidth="1"/>
    <col min="12796" max="12796" width="30.7109375" style="124" customWidth="1"/>
    <col min="12797" max="12797" width="19.7109375" style="124" customWidth="1"/>
    <col min="12798" max="12798" width="15.42578125" style="124" customWidth="1"/>
    <col min="12799" max="13041" width="9" style="124"/>
    <col min="13042" max="13042" width="4.7109375" style="124" customWidth="1"/>
    <col min="13043" max="13043" width="4.42578125" style="124" customWidth="1"/>
    <col min="13044" max="13044" width="12.140625" style="124" customWidth="1"/>
    <col min="13045" max="13045" width="15.42578125" style="124" bestFit="1" customWidth="1"/>
    <col min="13046" max="13046" width="11.42578125" style="124" customWidth="1"/>
    <col min="13047" max="13047" width="20.42578125" style="124" bestFit="1" customWidth="1"/>
    <col min="13048" max="13048" width="11.28515625" style="124" bestFit="1" customWidth="1"/>
    <col min="13049" max="13049" width="7.42578125" style="124" customWidth="1"/>
    <col min="13050" max="13050" width="13" style="124" customWidth="1"/>
    <col min="13051" max="13051" width="16.28515625" style="124" customWidth="1"/>
    <col min="13052" max="13052" width="30.7109375" style="124" customWidth="1"/>
    <col min="13053" max="13053" width="19.7109375" style="124" customWidth="1"/>
    <col min="13054" max="13054" width="15.42578125" style="124" customWidth="1"/>
    <col min="13055" max="13297" width="9" style="124"/>
    <col min="13298" max="13298" width="4.7109375" style="124" customWidth="1"/>
    <col min="13299" max="13299" width="4.42578125" style="124" customWidth="1"/>
    <col min="13300" max="13300" width="12.140625" style="124" customWidth="1"/>
    <col min="13301" max="13301" width="15.42578125" style="124" bestFit="1" customWidth="1"/>
    <col min="13302" max="13302" width="11.42578125" style="124" customWidth="1"/>
    <col min="13303" max="13303" width="20.42578125" style="124" bestFit="1" customWidth="1"/>
    <col min="13304" max="13304" width="11.28515625" style="124" bestFit="1" customWidth="1"/>
    <col min="13305" max="13305" width="7.42578125" style="124" customWidth="1"/>
    <col min="13306" max="13306" width="13" style="124" customWidth="1"/>
    <col min="13307" max="13307" width="16.28515625" style="124" customWidth="1"/>
    <col min="13308" max="13308" width="30.7109375" style="124" customWidth="1"/>
    <col min="13309" max="13309" width="19.7109375" style="124" customWidth="1"/>
    <col min="13310" max="13310" width="15.42578125" style="124" customWidth="1"/>
    <col min="13311" max="13553" width="9" style="124"/>
    <col min="13554" max="13554" width="4.7109375" style="124" customWidth="1"/>
    <col min="13555" max="13555" width="4.42578125" style="124" customWidth="1"/>
    <col min="13556" max="13556" width="12.140625" style="124" customWidth="1"/>
    <col min="13557" max="13557" width="15.42578125" style="124" bestFit="1" customWidth="1"/>
    <col min="13558" max="13558" width="11.42578125" style="124" customWidth="1"/>
    <col min="13559" max="13559" width="20.42578125" style="124" bestFit="1" customWidth="1"/>
    <col min="13560" max="13560" width="11.28515625" style="124" bestFit="1" customWidth="1"/>
    <col min="13561" max="13561" width="7.42578125" style="124" customWidth="1"/>
    <col min="13562" max="13562" width="13" style="124" customWidth="1"/>
    <col min="13563" max="13563" width="16.28515625" style="124" customWidth="1"/>
    <col min="13564" max="13564" width="30.7109375" style="124" customWidth="1"/>
    <col min="13565" max="13565" width="19.7109375" style="124" customWidth="1"/>
    <col min="13566" max="13566" width="15.42578125" style="124" customWidth="1"/>
    <col min="13567" max="13809" width="9" style="124"/>
    <col min="13810" max="13810" width="4.7109375" style="124" customWidth="1"/>
    <col min="13811" max="13811" width="4.42578125" style="124" customWidth="1"/>
    <col min="13812" max="13812" width="12.140625" style="124" customWidth="1"/>
    <col min="13813" max="13813" width="15.42578125" style="124" bestFit="1" customWidth="1"/>
    <col min="13814" max="13814" width="11.42578125" style="124" customWidth="1"/>
    <col min="13815" max="13815" width="20.42578125" style="124" bestFit="1" customWidth="1"/>
    <col min="13816" max="13816" width="11.28515625" style="124" bestFit="1" customWidth="1"/>
    <col min="13817" max="13817" width="7.42578125" style="124" customWidth="1"/>
    <col min="13818" max="13818" width="13" style="124" customWidth="1"/>
    <col min="13819" max="13819" width="16.28515625" style="124" customWidth="1"/>
    <col min="13820" max="13820" width="30.7109375" style="124" customWidth="1"/>
    <col min="13821" max="13821" width="19.7109375" style="124" customWidth="1"/>
    <col min="13822" max="13822" width="15.42578125" style="124" customWidth="1"/>
    <col min="13823" max="14065" width="9" style="124"/>
    <col min="14066" max="14066" width="4.7109375" style="124" customWidth="1"/>
    <col min="14067" max="14067" width="4.42578125" style="124" customWidth="1"/>
    <col min="14068" max="14068" width="12.140625" style="124" customWidth="1"/>
    <col min="14069" max="14069" width="15.42578125" style="124" bestFit="1" customWidth="1"/>
    <col min="14070" max="14070" width="11.42578125" style="124" customWidth="1"/>
    <col min="14071" max="14071" width="20.42578125" style="124" bestFit="1" customWidth="1"/>
    <col min="14072" max="14072" width="11.28515625" style="124" bestFit="1" customWidth="1"/>
    <col min="14073" max="14073" width="7.42578125" style="124" customWidth="1"/>
    <col min="14074" max="14074" width="13" style="124" customWidth="1"/>
    <col min="14075" max="14075" width="16.28515625" style="124" customWidth="1"/>
    <col min="14076" max="14076" width="30.7109375" style="124" customWidth="1"/>
    <col min="14077" max="14077" width="19.7109375" style="124" customWidth="1"/>
    <col min="14078" max="14078" width="15.42578125" style="124" customWidth="1"/>
    <col min="14079" max="14321" width="9" style="124"/>
    <col min="14322" max="14322" width="4.7109375" style="124" customWidth="1"/>
    <col min="14323" max="14323" width="4.42578125" style="124" customWidth="1"/>
    <col min="14324" max="14324" width="12.140625" style="124" customWidth="1"/>
    <col min="14325" max="14325" width="15.42578125" style="124" bestFit="1" customWidth="1"/>
    <col min="14326" max="14326" width="11.42578125" style="124" customWidth="1"/>
    <col min="14327" max="14327" width="20.42578125" style="124" bestFit="1" customWidth="1"/>
    <col min="14328" max="14328" width="11.28515625" style="124" bestFit="1" customWidth="1"/>
    <col min="14329" max="14329" width="7.42578125" style="124" customWidth="1"/>
    <col min="14330" max="14330" width="13" style="124" customWidth="1"/>
    <col min="14331" max="14331" width="16.28515625" style="124" customWidth="1"/>
    <col min="14332" max="14332" width="30.7109375" style="124" customWidth="1"/>
    <col min="14333" max="14333" width="19.7109375" style="124" customWidth="1"/>
    <col min="14334" max="14334" width="15.42578125" style="124" customWidth="1"/>
    <col min="14335" max="14577" width="9" style="124"/>
    <col min="14578" max="14578" width="4.7109375" style="124" customWidth="1"/>
    <col min="14579" max="14579" width="4.42578125" style="124" customWidth="1"/>
    <col min="14580" max="14580" width="12.140625" style="124" customWidth="1"/>
    <col min="14581" max="14581" width="15.42578125" style="124" bestFit="1" customWidth="1"/>
    <col min="14582" max="14582" width="11.42578125" style="124" customWidth="1"/>
    <col min="14583" max="14583" width="20.42578125" style="124" bestFit="1" customWidth="1"/>
    <col min="14584" max="14584" width="11.28515625" style="124" bestFit="1" customWidth="1"/>
    <col min="14585" max="14585" width="7.42578125" style="124" customWidth="1"/>
    <col min="14586" max="14586" width="13" style="124" customWidth="1"/>
    <col min="14587" max="14587" width="16.28515625" style="124" customWidth="1"/>
    <col min="14588" max="14588" width="30.7109375" style="124" customWidth="1"/>
    <col min="14589" max="14589" width="19.7109375" style="124" customWidth="1"/>
    <col min="14590" max="14590" width="15.42578125" style="124" customWidth="1"/>
    <col min="14591" max="14833" width="9" style="124"/>
    <col min="14834" max="14834" width="4.7109375" style="124" customWidth="1"/>
    <col min="14835" max="14835" width="4.42578125" style="124" customWidth="1"/>
    <col min="14836" max="14836" width="12.140625" style="124" customWidth="1"/>
    <col min="14837" max="14837" width="15.42578125" style="124" bestFit="1" customWidth="1"/>
    <col min="14838" max="14838" width="11.42578125" style="124" customWidth="1"/>
    <col min="14839" max="14839" width="20.42578125" style="124" bestFit="1" customWidth="1"/>
    <col min="14840" max="14840" width="11.28515625" style="124" bestFit="1" customWidth="1"/>
    <col min="14841" max="14841" width="7.42578125" style="124" customWidth="1"/>
    <col min="14842" max="14842" width="13" style="124" customWidth="1"/>
    <col min="14843" max="14843" width="16.28515625" style="124" customWidth="1"/>
    <col min="14844" max="14844" width="30.7109375" style="124" customWidth="1"/>
    <col min="14845" max="14845" width="19.7109375" style="124" customWidth="1"/>
    <col min="14846" max="14846" width="15.42578125" style="124" customWidth="1"/>
    <col min="14847" max="15089" width="9" style="124"/>
    <col min="15090" max="15090" width="4.7109375" style="124" customWidth="1"/>
    <col min="15091" max="15091" width="4.42578125" style="124" customWidth="1"/>
    <col min="15092" max="15092" width="12.140625" style="124" customWidth="1"/>
    <col min="15093" max="15093" width="15.42578125" style="124" bestFit="1" customWidth="1"/>
    <col min="15094" max="15094" width="11.42578125" style="124" customWidth="1"/>
    <col min="15095" max="15095" width="20.42578125" style="124" bestFit="1" customWidth="1"/>
    <col min="15096" max="15096" width="11.28515625" style="124" bestFit="1" customWidth="1"/>
    <col min="15097" max="15097" width="7.42578125" style="124" customWidth="1"/>
    <col min="15098" max="15098" width="13" style="124" customWidth="1"/>
    <col min="15099" max="15099" width="16.28515625" style="124" customWidth="1"/>
    <col min="15100" max="15100" width="30.7109375" style="124" customWidth="1"/>
    <col min="15101" max="15101" width="19.7109375" style="124" customWidth="1"/>
    <col min="15102" max="15102" width="15.42578125" style="124" customWidth="1"/>
    <col min="15103" max="15345" width="9" style="124"/>
    <col min="15346" max="15346" width="4.7109375" style="124" customWidth="1"/>
    <col min="15347" max="15347" width="4.42578125" style="124" customWidth="1"/>
    <col min="15348" max="15348" width="12.140625" style="124" customWidth="1"/>
    <col min="15349" max="15349" width="15.42578125" style="124" bestFit="1" customWidth="1"/>
    <col min="15350" max="15350" width="11.42578125" style="124" customWidth="1"/>
    <col min="15351" max="15351" width="20.42578125" style="124" bestFit="1" customWidth="1"/>
    <col min="15352" max="15352" width="11.28515625" style="124" bestFit="1" customWidth="1"/>
    <col min="15353" max="15353" width="7.42578125" style="124" customWidth="1"/>
    <col min="15354" max="15354" width="13" style="124" customWidth="1"/>
    <col min="15355" max="15355" width="16.28515625" style="124" customWidth="1"/>
    <col min="15356" max="15356" width="30.7109375" style="124" customWidth="1"/>
    <col min="15357" max="15357" width="19.7109375" style="124" customWidth="1"/>
    <col min="15358" max="15358" width="15.42578125" style="124" customWidth="1"/>
    <col min="15359" max="15601" width="9" style="124"/>
    <col min="15602" max="15602" width="4.7109375" style="124" customWidth="1"/>
    <col min="15603" max="15603" width="4.42578125" style="124" customWidth="1"/>
    <col min="15604" max="15604" width="12.140625" style="124" customWidth="1"/>
    <col min="15605" max="15605" width="15.42578125" style="124" bestFit="1" customWidth="1"/>
    <col min="15606" max="15606" width="11.42578125" style="124" customWidth="1"/>
    <col min="15607" max="15607" width="20.42578125" style="124" bestFit="1" customWidth="1"/>
    <col min="15608" max="15608" width="11.28515625" style="124" bestFit="1" customWidth="1"/>
    <col min="15609" max="15609" width="7.42578125" style="124" customWidth="1"/>
    <col min="15610" max="15610" width="13" style="124" customWidth="1"/>
    <col min="15611" max="15611" width="16.28515625" style="124" customWidth="1"/>
    <col min="15612" max="15612" width="30.7109375" style="124" customWidth="1"/>
    <col min="15613" max="15613" width="19.7109375" style="124" customWidth="1"/>
    <col min="15614" max="15614" width="15.42578125" style="124" customWidth="1"/>
    <col min="15615" max="15857" width="9" style="124"/>
    <col min="15858" max="15858" width="4.7109375" style="124" customWidth="1"/>
    <col min="15859" max="15859" width="4.42578125" style="124" customWidth="1"/>
    <col min="15860" max="15860" width="12.140625" style="124" customWidth="1"/>
    <col min="15861" max="15861" width="15.42578125" style="124" bestFit="1" customWidth="1"/>
    <col min="15862" max="15862" width="11.42578125" style="124" customWidth="1"/>
    <col min="15863" max="15863" width="20.42578125" style="124" bestFit="1" customWidth="1"/>
    <col min="15864" max="15864" width="11.28515625" style="124" bestFit="1" customWidth="1"/>
    <col min="15865" max="15865" width="7.42578125" style="124" customWidth="1"/>
    <col min="15866" max="15866" width="13" style="124" customWidth="1"/>
    <col min="15867" max="15867" width="16.28515625" style="124" customWidth="1"/>
    <col min="15868" max="15868" width="30.7109375" style="124" customWidth="1"/>
    <col min="15869" max="15869" width="19.7109375" style="124" customWidth="1"/>
    <col min="15870" max="15870" width="15.42578125" style="124" customWidth="1"/>
    <col min="15871" max="16113" width="9" style="124"/>
    <col min="16114" max="16114" width="4.7109375" style="124" customWidth="1"/>
    <col min="16115" max="16115" width="4.42578125" style="124" customWidth="1"/>
    <col min="16116" max="16116" width="12.140625" style="124" customWidth="1"/>
    <col min="16117" max="16117" width="15.42578125" style="124" bestFit="1" customWidth="1"/>
    <col min="16118" max="16118" width="11.42578125" style="124" customWidth="1"/>
    <col min="16119" max="16119" width="20.42578125" style="124" bestFit="1" customWidth="1"/>
    <col min="16120" max="16120" width="11.28515625" style="124" bestFit="1" customWidth="1"/>
    <col min="16121" max="16121" width="7.42578125" style="124" customWidth="1"/>
    <col min="16122" max="16122" width="13" style="124" customWidth="1"/>
    <col min="16123" max="16123" width="16.28515625" style="124" customWidth="1"/>
    <col min="16124" max="16124" width="30.7109375" style="124" customWidth="1"/>
    <col min="16125" max="16125" width="19.7109375" style="124" customWidth="1"/>
    <col min="16126" max="16126" width="15.42578125" style="124" customWidth="1"/>
    <col min="16127" max="16384" width="9" style="124"/>
  </cols>
  <sheetData>
    <row r="1" spans="1:149" s="8" customFormat="1" x14ac:dyDescent="0.25">
      <c r="A1" s="270" t="s">
        <v>55</v>
      </c>
      <c r="B1" s="270"/>
      <c r="C1" s="270"/>
      <c r="D1" s="270"/>
      <c r="E1" s="270"/>
      <c r="F1" s="215"/>
      <c r="G1" s="95"/>
      <c r="H1" s="215"/>
      <c r="I1" s="95"/>
      <c r="J1" s="215"/>
      <c r="K1" s="127"/>
      <c r="L1" s="214"/>
      <c r="M1" s="95"/>
    </row>
    <row r="2" spans="1:149" s="10" customFormat="1" x14ac:dyDescent="0.25">
      <c r="A2" s="271" t="s">
        <v>27</v>
      </c>
      <c r="B2" s="271"/>
      <c r="C2" s="271"/>
      <c r="D2" s="271"/>
      <c r="E2" s="271"/>
      <c r="F2" s="224"/>
      <c r="G2" s="129"/>
      <c r="H2" s="224"/>
      <c r="I2" s="129"/>
      <c r="J2" s="224"/>
      <c r="K2" s="128"/>
      <c r="L2" s="233"/>
      <c r="M2" s="129"/>
    </row>
    <row r="3" spans="1:149" s="8" customFormat="1" ht="4.5" customHeight="1" x14ac:dyDescent="0.25">
      <c r="A3" s="95"/>
      <c r="B3" s="95"/>
      <c r="D3" s="95"/>
      <c r="E3" s="95"/>
      <c r="F3" s="215"/>
      <c r="G3" s="95"/>
      <c r="H3" s="215"/>
      <c r="I3" s="95"/>
      <c r="J3" s="215"/>
      <c r="K3" s="127"/>
      <c r="L3" s="214"/>
    </row>
    <row r="4" spans="1:149" s="11" customFormat="1" ht="21" customHeight="1" x14ac:dyDescent="0.25">
      <c r="A4" s="272" t="s">
        <v>58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149" s="33" customFormat="1" ht="21" customHeight="1" x14ac:dyDescent="0.25">
      <c r="A5" s="273" t="s">
        <v>10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</row>
    <row r="6" spans="1:149" s="8" customFormat="1" ht="21.75" customHeight="1" x14ac:dyDescent="0.25">
      <c r="A6" s="95"/>
      <c r="B6" s="93"/>
      <c r="C6" s="211" t="s">
        <v>3475</v>
      </c>
      <c r="D6" s="93"/>
      <c r="E6" s="95"/>
      <c r="F6" s="215"/>
      <c r="G6" s="95"/>
      <c r="H6" s="215"/>
      <c r="I6" s="95"/>
      <c r="J6" s="215"/>
      <c r="K6" s="141"/>
      <c r="L6" s="215"/>
    </row>
    <row r="7" spans="1:149" s="8" customFormat="1" ht="6.75" customHeight="1" x14ac:dyDescent="0.25">
      <c r="A7" s="95"/>
      <c r="B7" s="95"/>
      <c r="D7" s="95"/>
      <c r="E7" s="95"/>
      <c r="F7" s="215"/>
      <c r="G7" s="95"/>
      <c r="H7" s="215"/>
      <c r="I7" s="95"/>
      <c r="J7" s="215"/>
      <c r="K7" s="127"/>
      <c r="L7" s="214"/>
    </row>
    <row r="8" spans="1:149" s="17" customFormat="1" ht="62.25" customHeight="1" x14ac:dyDescent="0.25">
      <c r="A8" s="13" t="s">
        <v>0</v>
      </c>
      <c r="B8" s="49" t="s">
        <v>1</v>
      </c>
      <c r="C8" s="108" t="s">
        <v>2</v>
      </c>
      <c r="D8" s="49" t="s">
        <v>40</v>
      </c>
      <c r="E8" s="49" t="s">
        <v>28</v>
      </c>
      <c r="F8" s="225" t="s">
        <v>30</v>
      </c>
      <c r="G8" s="49" t="s">
        <v>29</v>
      </c>
      <c r="H8" s="225" t="s">
        <v>31</v>
      </c>
      <c r="I8" s="13" t="s">
        <v>39</v>
      </c>
      <c r="J8" s="225" t="s">
        <v>32</v>
      </c>
      <c r="K8" s="100" t="s">
        <v>33</v>
      </c>
      <c r="L8" s="234" t="s">
        <v>3</v>
      </c>
    </row>
    <row r="9" spans="1:149" s="16" customFormat="1" ht="21" customHeight="1" x14ac:dyDescent="0.25">
      <c r="A9" s="177">
        <v>1</v>
      </c>
      <c r="B9" s="52">
        <v>1</v>
      </c>
      <c r="C9" s="178" t="s">
        <v>2096</v>
      </c>
      <c r="D9" s="52">
        <v>1605210132</v>
      </c>
      <c r="E9" s="52">
        <v>60</v>
      </c>
      <c r="F9" s="245" t="str">
        <f t="shared" ref="F9:F38" si="0">IF(E9&gt;=90,"Xuất sắc",IF(AND(E9&lt;90,E9&gt;=80),"Tốt",IF(AND(E9&lt;80,E9&gt;=65),"Khá",IF(AND(E9&lt;65,E9&gt;=50),"Trung bình",IF(AND(E9&lt;50,E9&gt;=35),"Yếu",IF(AND(E9&lt;35,E9&gt;=1),"Kém",IF(AND(E9&lt;1),"Không xếp loại")))))))</f>
        <v>Trung bình</v>
      </c>
      <c r="G9" s="52">
        <v>79</v>
      </c>
      <c r="H9" s="254" t="str">
        <f t="shared" ref="H9:H38" si="1">IF(G9&gt;=90,"Xuất sắc",IF(AND(G9&lt;90,G9&gt;=80),"Tốt",IF(AND(G9&lt;80,G9&gt;=65),"Khá",IF(AND(G9&lt;65,G9&gt;=50),"Trung bình",IF(AND(G9&lt;50,G9&gt;=35),"Yếu",IF(AND(G9&lt;35,G9&gt;=1),"Kém",IF(AND(G9&lt;1),"Không xếp loại")))))))</f>
        <v>Khá</v>
      </c>
      <c r="I9" s="179">
        <f t="shared" ref="I9:I39" si="2">(E9+G9)/2</f>
        <v>69.5</v>
      </c>
      <c r="J9" s="250" t="str">
        <f t="shared" ref="J9:J38" si="3">IF(I9&gt;=90,"Xuất sắc",IF(AND(I9&lt;90,I9&gt;=80),"Tốt",IF(AND(I9&lt;80,I9&gt;=65),"Khá",IF(AND(I9&lt;65,I9&gt;=50),"Trung bình",IF(AND(I9&lt;50,I9&gt;=35),"Yếu",IF(AND(I9&lt;35,I9&gt;=1),"Kém",IF(AND(I9&lt;1),"Không xếp loại")))))))</f>
        <v>Khá</v>
      </c>
      <c r="K9" s="181" t="s">
        <v>284</v>
      </c>
      <c r="L9" s="235"/>
      <c r="M9" s="182" t="s">
        <v>285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</row>
    <row r="10" spans="1:149" s="16" customFormat="1" ht="21" customHeight="1" x14ac:dyDescent="0.25">
      <c r="A10" s="177">
        <v>2</v>
      </c>
      <c r="B10" s="52">
        <v>2</v>
      </c>
      <c r="C10" s="178" t="s">
        <v>2971</v>
      </c>
      <c r="D10" s="52">
        <v>1605211080</v>
      </c>
      <c r="E10" s="52">
        <v>80</v>
      </c>
      <c r="F10" s="245" t="str">
        <f t="shared" si="0"/>
        <v>Tốt</v>
      </c>
      <c r="G10" s="52">
        <v>79</v>
      </c>
      <c r="H10" s="254" t="str">
        <f t="shared" si="1"/>
        <v>Khá</v>
      </c>
      <c r="I10" s="179">
        <v>80</v>
      </c>
      <c r="J10" s="250" t="str">
        <f t="shared" si="3"/>
        <v>Tốt</v>
      </c>
      <c r="K10" s="181" t="s">
        <v>284</v>
      </c>
      <c r="L10" s="235"/>
      <c r="M10" s="182" t="s">
        <v>285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</row>
    <row r="11" spans="1:149" s="16" customFormat="1" ht="21" customHeight="1" x14ac:dyDescent="0.25">
      <c r="A11" s="177">
        <v>3</v>
      </c>
      <c r="B11" s="52">
        <v>3</v>
      </c>
      <c r="C11" s="178" t="s">
        <v>811</v>
      </c>
      <c r="D11" s="52">
        <v>1605210085</v>
      </c>
      <c r="E11" s="52">
        <v>80</v>
      </c>
      <c r="F11" s="245" t="str">
        <f t="shared" si="0"/>
        <v>Tốt</v>
      </c>
      <c r="G11" s="52">
        <v>90</v>
      </c>
      <c r="H11" s="254" t="str">
        <f t="shared" si="1"/>
        <v>Xuất sắc</v>
      </c>
      <c r="I11" s="179">
        <f t="shared" si="2"/>
        <v>85</v>
      </c>
      <c r="J11" s="250" t="str">
        <f t="shared" si="3"/>
        <v>Tốt</v>
      </c>
      <c r="K11" s="181" t="s">
        <v>284</v>
      </c>
      <c r="L11" s="235"/>
      <c r="M11" s="182" t="s">
        <v>285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</row>
    <row r="12" spans="1:149" s="16" customFormat="1" ht="21" customHeight="1" x14ac:dyDescent="0.25">
      <c r="A12" s="177">
        <v>4</v>
      </c>
      <c r="B12" s="52">
        <v>4</v>
      </c>
      <c r="C12" s="178" t="s">
        <v>2972</v>
      </c>
      <c r="D12" s="52">
        <v>1605210752</v>
      </c>
      <c r="E12" s="52">
        <v>74</v>
      </c>
      <c r="F12" s="245" t="str">
        <f t="shared" si="0"/>
        <v>Khá</v>
      </c>
      <c r="G12" s="52">
        <v>79</v>
      </c>
      <c r="H12" s="254" t="str">
        <f t="shared" si="1"/>
        <v>Khá</v>
      </c>
      <c r="I12" s="179">
        <f t="shared" si="2"/>
        <v>76.5</v>
      </c>
      <c r="J12" s="250" t="str">
        <f t="shared" si="3"/>
        <v>Khá</v>
      </c>
      <c r="K12" s="181" t="s">
        <v>284</v>
      </c>
      <c r="L12" s="235"/>
      <c r="M12" s="182" t="s">
        <v>285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</row>
    <row r="13" spans="1:149" s="16" customFormat="1" ht="21" customHeight="1" x14ac:dyDescent="0.25">
      <c r="A13" s="177">
        <v>5</v>
      </c>
      <c r="B13" s="52">
        <v>5</v>
      </c>
      <c r="C13" s="178" t="s">
        <v>2973</v>
      </c>
      <c r="D13" s="52">
        <v>1605210864</v>
      </c>
      <c r="E13" s="52">
        <v>74</v>
      </c>
      <c r="F13" s="245" t="str">
        <f t="shared" si="0"/>
        <v>Khá</v>
      </c>
      <c r="G13" s="52">
        <v>79</v>
      </c>
      <c r="H13" s="254" t="str">
        <f t="shared" si="1"/>
        <v>Khá</v>
      </c>
      <c r="I13" s="179">
        <f t="shared" si="2"/>
        <v>76.5</v>
      </c>
      <c r="J13" s="250" t="str">
        <f t="shared" si="3"/>
        <v>Khá</v>
      </c>
      <c r="K13" s="181" t="s">
        <v>284</v>
      </c>
      <c r="L13" s="235"/>
      <c r="M13" s="182" t="s">
        <v>285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</row>
    <row r="14" spans="1:149" s="16" customFormat="1" ht="21" customHeight="1" x14ac:dyDescent="0.25">
      <c r="A14" s="177">
        <v>6</v>
      </c>
      <c r="B14" s="52">
        <v>6</v>
      </c>
      <c r="C14" s="178" t="s">
        <v>2974</v>
      </c>
      <c r="D14" s="52">
        <v>1605210395</v>
      </c>
      <c r="E14" s="52">
        <v>90</v>
      </c>
      <c r="F14" s="245" t="str">
        <f t="shared" si="0"/>
        <v>Xuất sắc</v>
      </c>
      <c r="G14" s="52">
        <v>85</v>
      </c>
      <c r="H14" s="254" t="str">
        <f t="shared" si="1"/>
        <v>Tốt</v>
      </c>
      <c r="I14" s="179">
        <f t="shared" si="2"/>
        <v>87.5</v>
      </c>
      <c r="J14" s="250" t="str">
        <f t="shared" si="3"/>
        <v>Tốt</v>
      </c>
      <c r="K14" s="181" t="s">
        <v>284</v>
      </c>
      <c r="L14" s="235"/>
      <c r="M14" s="182" t="s">
        <v>285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</row>
    <row r="15" spans="1:149" s="16" customFormat="1" ht="21" customHeight="1" x14ac:dyDescent="0.25">
      <c r="A15" s="177">
        <v>7</v>
      </c>
      <c r="B15" s="52">
        <v>7</v>
      </c>
      <c r="C15" s="178" t="s">
        <v>2975</v>
      </c>
      <c r="D15" s="52">
        <v>1605210594</v>
      </c>
      <c r="E15" s="52">
        <v>80</v>
      </c>
      <c r="F15" s="245" t="str">
        <f t="shared" si="0"/>
        <v>Tốt</v>
      </c>
      <c r="G15" s="52">
        <v>79</v>
      </c>
      <c r="H15" s="254" t="str">
        <f t="shared" si="1"/>
        <v>Khá</v>
      </c>
      <c r="I15" s="179">
        <v>80</v>
      </c>
      <c r="J15" s="250" t="str">
        <f t="shared" si="3"/>
        <v>Tốt</v>
      </c>
      <c r="K15" s="181" t="s">
        <v>284</v>
      </c>
      <c r="L15" s="235"/>
      <c r="M15" s="182" t="s">
        <v>285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</row>
    <row r="16" spans="1:149" s="16" customFormat="1" ht="21" customHeight="1" x14ac:dyDescent="0.25">
      <c r="A16" s="177">
        <v>8</v>
      </c>
      <c r="B16" s="52">
        <v>8</v>
      </c>
      <c r="C16" s="178" t="s">
        <v>1567</v>
      </c>
      <c r="D16" s="52">
        <v>1605210409</v>
      </c>
      <c r="E16" s="52">
        <v>60</v>
      </c>
      <c r="F16" s="245" t="str">
        <f t="shared" si="0"/>
        <v>Trung bình</v>
      </c>
      <c r="G16" s="52">
        <v>79</v>
      </c>
      <c r="H16" s="254" t="str">
        <f t="shared" si="1"/>
        <v>Khá</v>
      </c>
      <c r="I16" s="179">
        <f t="shared" si="2"/>
        <v>69.5</v>
      </c>
      <c r="J16" s="250" t="str">
        <f t="shared" si="3"/>
        <v>Khá</v>
      </c>
      <c r="K16" s="181" t="s">
        <v>284</v>
      </c>
      <c r="L16" s="235"/>
      <c r="M16" s="182" t="s">
        <v>285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</row>
    <row r="17" spans="1:149" s="16" customFormat="1" ht="21" customHeight="1" x14ac:dyDescent="0.25">
      <c r="A17" s="177">
        <v>9</v>
      </c>
      <c r="B17" s="52">
        <v>9</v>
      </c>
      <c r="C17" s="178" t="s">
        <v>2976</v>
      </c>
      <c r="D17" s="52">
        <v>1605210410</v>
      </c>
      <c r="E17" s="52"/>
      <c r="F17" s="245" t="str">
        <f t="shared" si="0"/>
        <v>Không xếp loại</v>
      </c>
      <c r="G17" s="52"/>
      <c r="H17" s="254" t="str">
        <f t="shared" si="1"/>
        <v>Không xếp loại</v>
      </c>
      <c r="I17" s="179"/>
      <c r="J17" s="250" t="str">
        <f t="shared" si="3"/>
        <v>Không xếp loại</v>
      </c>
      <c r="K17" s="181" t="s">
        <v>284</v>
      </c>
      <c r="L17" s="235" t="s">
        <v>246</v>
      </c>
      <c r="M17" s="182" t="s">
        <v>285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</row>
    <row r="18" spans="1:149" s="16" customFormat="1" ht="21" customHeight="1" x14ac:dyDescent="0.25">
      <c r="A18" s="177">
        <v>10</v>
      </c>
      <c r="B18" s="52">
        <v>10</v>
      </c>
      <c r="C18" s="178" t="s">
        <v>2977</v>
      </c>
      <c r="D18" s="52">
        <v>1605210390</v>
      </c>
      <c r="E18" s="52">
        <v>50</v>
      </c>
      <c r="F18" s="245" t="str">
        <f t="shared" si="0"/>
        <v>Trung bình</v>
      </c>
      <c r="G18" s="52">
        <v>75</v>
      </c>
      <c r="H18" s="254" t="str">
        <f t="shared" si="1"/>
        <v>Khá</v>
      </c>
      <c r="I18" s="179">
        <f t="shared" si="2"/>
        <v>62.5</v>
      </c>
      <c r="J18" s="250" t="str">
        <f t="shared" si="3"/>
        <v>Trung bình</v>
      </c>
      <c r="K18" s="181" t="s">
        <v>284</v>
      </c>
      <c r="L18" s="235"/>
      <c r="M18" s="182" t="s">
        <v>285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</row>
    <row r="19" spans="1:149" s="16" customFormat="1" ht="21" customHeight="1" x14ac:dyDescent="0.25">
      <c r="A19" s="177">
        <v>11</v>
      </c>
      <c r="B19" s="52">
        <v>11</v>
      </c>
      <c r="C19" s="178" t="s">
        <v>2978</v>
      </c>
      <c r="D19" s="52">
        <v>1605211061</v>
      </c>
      <c r="E19" s="52">
        <v>85</v>
      </c>
      <c r="F19" s="245" t="str">
        <f t="shared" si="0"/>
        <v>Tốt</v>
      </c>
      <c r="G19" s="52">
        <v>79</v>
      </c>
      <c r="H19" s="254" t="str">
        <f t="shared" si="1"/>
        <v>Khá</v>
      </c>
      <c r="I19" s="179">
        <f t="shared" si="2"/>
        <v>82</v>
      </c>
      <c r="J19" s="250" t="str">
        <f t="shared" si="3"/>
        <v>Tốt</v>
      </c>
      <c r="K19" s="181" t="s">
        <v>284</v>
      </c>
      <c r="L19" s="235"/>
      <c r="M19" s="182" t="s">
        <v>285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</row>
    <row r="20" spans="1:149" s="16" customFormat="1" ht="21" customHeight="1" x14ac:dyDescent="0.25">
      <c r="A20" s="177">
        <v>12</v>
      </c>
      <c r="B20" s="52">
        <v>12</v>
      </c>
      <c r="C20" s="178" t="s">
        <v>2979</v>
      </c>
      <c r="D20" s="52">
        <v>1605210670</v>
      </c>
      <c r="E20" s="52">
        <v>60</v>
      </c>
      <c r="F20" s="245" t="str">
        <f t="shared" si="0"/>
        <v>Trung bình</v>
      </c>
      <c r="G20" s="52">
        <v>79</v>
      </c>
      <c r="H20" s="254" t="str">
        <f t="shared" si="1"/>
        <v>Khá</v>
      </c>
      <c r="I20" s="179">
        <f t="shared" si="2"/>
        <v>69.5</v>
      </c>
      <c r="J20" s="250" t="str">
        <f t="shared" si="3"/>
        <v>Khá</v>
      </c>
      <c r="K20" s="181" t="s">
        <v>284</v>
      </c>
      <c r="L20" s="235"/>
      <c r="M20" s="182" t="s">
        <v>285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</row>
    <row r="21" spans="1:149" s="16" customFormat="1" ht="21" customHeight="1" x14ac:dyDescent="0.25">
      <c r="A21" s="177">
        <v>13</v>
      </c>
      <c r="B21" s="52">
        <v>13</v>
      </c>
      <c r="C21" s="178" t="s">
        <v>2980</v>
      </c>
      <c r="D21" s="52">
        <v>1605210784</v>
      </c>
      <c r="E21" s="52">
        <v>60</v>
      </c>
      <c r="F21" s="245" t="str">
        <f t="shared" si="0"/>
        <v>Trung bình</v>
      </c>
      <c r="G21" s="52">
        <v>64</v>
      </c>
      <c r="H21" s="254" t="str">
        <f t="shared" si="1"/>
        <v>Trung bình</v>
      </c>
      <c r="I21" s="179">
        <f t="shared" si="2"/>
        <v>62</v>
      </c>
      <c r="J21" s="250" t="str">
        <f t="shared" si="3"/>
        <v>Trung bình</v>
      </c>
      <c r="K21" s="181" t="s">
        <v>284</v>
      </c>
      <c r="L21" s="235"/>
      <c r="M21" s="182" t="s">
        <v>285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</row>
    <row r="22" spans="1:149" s="16" customFormat="1" ht="21" customHeight="1" x14ac:dyDescent="0.25">
      <c r="A22" s="177">
        <v>14</v>
      </c>
      <c r="B22" s="52">
        <v>14</v>
      </c>
      <c r="C22" s="178" t="s">
        <v>2981</v>
      </c>
      <c r="D22" s="52">
        <v>1605210937</v>
      </c>
      <c r="E22" s="52">
        <v>85</v>
      </c>
      <c r="F22" s="245" t="str">
        <f t="shared" si="0"/>
        <v>Tốt</v>
      </c>
      <c r="G22" s="52">
        <v>85</v>
      </c>
      <c r="H22" s="254" t="str">
        <f t="shared" si="1"/>
        <v>Tốt</v>
      </c>
      <c r="I22" s="179">
        <f t="shared" si="2"/>
        <v>85</v>
      </c>
      <c r="J22" s="250" t="str">
        <f t="shared" si="3"/>
        <v>Tốt</v>
      </c>
      <c r="K22" s="181" t="s">
        <v>284</v>
      </c>
      <c r="L22" s="235"/>
      <c r="M22" s="182" t="s">
        <v>285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</row>
    <row r="23" spans="1:149" s="16" customFormat="1" ht="21" customHeight="1" x14ac:dyDescent="0.25">
      <c r="A23" s="177">
        <v>15</v>
      </c>
      <c r="B23" s="52">
        <v>15</v>
      </c>
      <c r="C23" s="178" t="s">
        <v>2982</v>
      </c>
      <c r="D23" s="52">
        <v>1605210407</v>
      </c>
      <c r="E23" s="52">
        <v>74</v>
      </c>
      <c r="F23" s="245" t="str">
        <f t="shared" si="0"/>
        <v>Khá</v>
      </c>
      <c r="G23" s="52">
        <v>75</v>
      </c>
      <c r="H23" s="254" t="str">
        <f t="shared" si="1"/>
        <v>Khá</v>
      </c>
      <c r="I23" s="179">
        <f t="shared" si="2"/>
        <v>74.5</v>
      </c>
      <c r="J23" s="250" t="str">
        <f t="shared" si="3"/>
        <v>Khá</v>
      </c>
      <c r="K23" s="181" t="s">
        <v>284</v>
      </c>
      <c r="L23" s="235"/>
      <c r="M23" s="182" t="s">
        <v>285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</row>
    <row r="24" spans="1:149" s="16" customFormat="1" ht="21" customHeight="1" x14ac:dyDescent="0.25">
      <c r="A24" s="177">
        <v>16</v>
      </c>
      <c r="B24" s="52">
        <v>16</v>
      </c>
      <c r="C24" s="178" t="s">
        <v>2983</v>
      </c>
      <c r="D24" s="52">
        <v>1605210140</v>
      </c>
      <c r="E24" s="52">
        <v>85</v>
      </c>
      <c r="F24" s="245" t="str">
        <f t="shared" si="0"/>
        <v>Tốt</v>
      </c>
      <c r="G24" s="52">
        <v>79</v>
      </c>
      <c r="H24" s="254" t="str">
        <f t="shared" si="1"/>
        <v>Khá</v>
      </c>
      <c r="I24" s="179">
        <f t="shared" si="2"/>
        <v>82</v>
      </c>
      <c r="J24" s="250" t="str">
        <f t="shared" si="3"/>
        <v>Tốt</v>
      </c>
      <c r="K24" s="181" t="s">
        <v>284</v>
      </c>
      <c r="L24" s="235"/>
      <c r="M24" s="182" t="s">
        <v>285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</row>
    <row r="25" spans="1:149" s="16" customFormat="1" ht="21" customHeight="1" x14ac:dyDescent="0.25">
      <c r="A25" s="177">
        <v>17</v>
      </c>
      <c r="B25" s="52">
        <v>17</v>
      </c>
      <c r="C25" s="178" t="s">
        <v>2984</v>
      </c>
      <c r="D25" s="52">
        <v>1605211045</v>
      </c>
      <c r="E25" s="52">
        <v>74</v>
      </c>
      <c r="F25" s="245" t="str">
        <f t="shared" si="0"/>
        <v>Khá</v>
      </c>
      <c r="G25" s="52">
        <v>79</v>
      </c>
      <c r="H25" s="254" t="str">
        <f t="shared" si="1"/>
        <v>Khá</v>
      </c>
      <c r="I25" s="179">
        <f t="shared" si="2"/>
        <v>76.5</v>
      </c>
      <c r="J25" s="250" t="str">
        <f t="shared" si="3"/>
        <v>Khá</v>
      </c>
      <c r="K25" s="181" t="s">
        <v>284</v>
      </c>
      <c r="L25" s="235"/>
      <c r="M25" s="182" t="s">
        <v>285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</row>
    <row r="26" spans="1:149" s="16" customFormat="1" ht="21" customHeight="1" x14ac:dyDescent="0.25">
      <c r="A26" s="177">
        <v>18</v>
      </c>
      <c r="B26" s="52">
        <v>18</v>
      </c>
      <c r="C26" s="178" t="s">
        <v>2985</v>
      </c>
      <c r="D26" s="52">
        <v>1605211273</v>
      </c>
      <c r="E26" s="52">
        <v>98</v>
      </c>
      <c r="F26" s="245" t="str">
        <f t="shared" si="0"/>
        <v>Xuất sắc</v>
      </c>
      <c r="G26" s="52">
        <v>64</v>
      </c>
      <c r="H26" s="254" t="str">
        <f t="shared" si="1"/>
        <v>Trung bình</v>
      </c>
      <c r="I26" s="179">
        <f t="shared" si="2"/>
        <v>81</v>
      </c>
      <c r="J26" s="250" t="str">
        <f t="shared" si="3"/>
        <v>Tốt</v>
      </c>
      <c r="K26" s="181" t="s">
        <v>284</v>
      </c>
      <c r="L26" s="235"/>
      <c r="M26" s="182" t="s">
        <v>285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</row>
    <row r="27" spans="1:149" s="16" customFormat="1" ht="21" customHeight="1" x14ac:dyDescent="0.25">
      <c r="A27" s="177">
        <v>19</v>
      </c>
      <c r="B27" s="52">
        <v>19</v>
      </c>
      <c r="C27" s="178" t="s">
        <v>2986</v>
      </c>
      <c r="D27" s="52">
        <v>1605210669</v>
      </c>
      <c r="E27" s="52">
        <v>80</v>
      </c>
      <c r="F27" s="245" t="str">
        <f t="shared" si="0"/>
        <v>Tốt</v>
      </c>
      <c r="G27" s="52">
        <v>80</v>
      </c>
      <c r="H27" s="254" t="str">
        <f t="shared" si="1"/>
        <v>Tốt</v>
      </c>
      <c r="I27" s="179">
        <f t="shared" si="2"/>
        <v>80</v>
      </c>
      <c r="J27" s="250" t="str">
        <f t="shared" si="3"/>
        <v>Tốt</v>
      </c>
      <c r="K27" s="181" t="s">
        <v>284</v>
      </c>
      <c r="L27" s="235"/>
      <c r="M27" s="182" t="s">
        <v>285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</row>
    <row r="28" spans="1:149" s="16" customFormat="1" ht="21" customHeight="1" x14ac:dyDescent="0.25">
      <c r="A28" s="177">
        <v>20</v>
      </c>
      <c r="B28" s="52">
        <v>20</v>
      </c>
      <c r="C28" s="178" t="s">
        <v>2987</v>
      </c>
      <c r="D28" s="52">
        <v>1605210782</v>
      </c>
      <c r="E28" s="52">
        <v>74</v>
      </c>
      <c r="F28" s="245" t="str">
        <f t="shared" si="0"/>
        <v>Khá</v>
      </c>
      <c r="G28" s="52">
        <v>79</v>
      </c>
      <c r="H28" s="254" t="str">
        <f t="shared" si="1"/>
        <v>Khá</v>
      </c>
      <c r="I28" s="179">
        <f t="shared" si="2"/>
        <v>76.5</v>
      </c>
      <c r="J28" s="250" t="str">
        <f t="shared" si="3"/>
        <v>Khá</v>
      </c>
      <c r="K28" s="181" t="s">
        <v>284</v>
      </c>
      <c r="L28" s="235"/>
      <c r="M28" s="182" t="s">
        <v>285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</row>
    <row r="29" spans="1:149" s="16" customFormat="1" ht="21" customHeight="1" x14ac:dyDescent="0.25">
      <c r="A29" s="177">
        <v>21</v>
      </c>
      <c r="B29" s="52">
        <v>21</v>
      </c>
      <c r="C29" s="178" t="s">
        <v>2988</v>
      </c>
      <c r="D29" s="52">
        <v>1605211176</v>
      </c>
      <c r="E29" s="52">
        <v>83</v>
      </c>
      <c r="F29" s="245" t="str">
        <f t="shared" si="0"/>
        <v>Tốt</v>
      </c>
      <c r="G29" s="52">
        <v>79</v>
      </c>
      <c r="H29" s="254" t="str">
        <f t="shared" si="1"/>
        <v>Khá</v>
      </c>
      <c r="I29" s="179">
        <f t="shared" si="2"/>
        <v>81</v>
      </c>
      <c r="J29" s="250" t="str">
        <f t="shared" si="3"/>
        <v>Tốt</v>
      </c>
      <c r="K29" s="181" t="s">
        <v>284</v>
      </c>
      <c r="L29" s="235"/>
      <c r="M29" s="182" t="s">
        <v>285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</row>
    <row r="30" spans="1:149" s="16" customFormat="1" ht="21" customHeight="1" x14ac:dyDescent="0.25">
      <c r="A30" s="177">
        <v>22</v>
      </c>
      <c r="B30" s="52">
        <v>22</v>
      </c>
      <c r="C30" s="178" t="s">
        <v>2989</v>
      </c>
      <c r="D30" s="52">
        <v>1605210893</v>
      </c>
      <c r="E30" s="52">
        <v>74</v>
      </c>
      <c r="F30" s="245" t="str">
        <f t="shared" si="0"/>
        <v>Khá</v>
      </c>
      <c r="G30" s="52">
        <v>85</v>
      </c>
      <c r="H30" s="254" t="str">
        <f t="shared" si="1"/>
        <v>Tốt</v>
      </c>
      <c r="I30" s="179">
        <v>80</v>
      </c>
      <c r="J30" s="250" t="str">
        <f t="shared" si="3"/>
        <v>Tốt</v>
      </c>
      <c r="K30" s="181" t="s">
        <v>284</v>
      </c>
      <c r="L30" s="235"/>
      <c r="M30" s="182" t="s">
        <v>285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</row>
    <row r="31" spans="1:149" s="16" customFormat="1" ht="21" customHeight="1" x14ac:dyDescent="0.25">
      <c r="A31" s="177">
        <v>23</v>
      </c>
      <c r="B31" s="52">
        <v>23</v>
      </c>
      <c r="C31" s="178" t="s">
        <v>1022</v>
      </c>
      <c r="D31" s="52">
        <v>1605210939</v>
      </c>
      <c r="E31" s="52">
        <v>95</v>
      </c>
      <c r="F31" s="245" t="str">
        <f t="shared" si="0"/>
        <v>Xuất sắc</v>
      </c>
      <c r="G31" s="52">
        <v>85</v>
      </c>
      <c r="H31" s="254" t="str">
        <f t="shared" si="1"/>
        <v>Tốt</v>
      </c>
      <c r="I31" s="179">
        <f t="shared" si="2"/>
        <v>90</v>
      </c>
      <c r="J31" s="250" t="str">
        <f t="shared" si="3"/>
        <v>Xuất sắc</v>
      </c>
      <c r="K31" s="181" t="s">
        <v>284</v>
      </c>
      <c r="L31" s="235"/>
      <c r="M31" s="182" t="s">
        <v>285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</row>
    <row r="32" spans="1:149" s="16" customFormat="1" ht="21" customHeight="1" x14ac:dyDescent="0.25">
      <c r="A32" s="177">
        <v>24</v>
      </c>
      <c r="B32" s="52">
        <v>24</v>
      </c>
      <c r="C32" s="178" t="s">
        <v>2990</v>
      </c>
      <c r="D32" s="52">
        <v>1605210501</v>
      </c>
      <c r="E32" s="52">
        <v>65</v>
      </c>
      <c r="F32" s="245" t="str">
        <f t="shared" si="0"/>
        <v>Khá</v>
      </c>
      <c r="G32" s="52">
        <v>64</v>
      </c>
      <c r="H32" s="254" t="str">
        <f t="shared" si="1"/>
        <v>Trung bình</v>
      </c>
      <c r="I32" s="179">
        <v>65</v>
      </c>
      <c r="J32" s="250" t="str">
        <f t="shared" si="3"/>
        <v>Khá</v>
      </c>
      <c r="K32" s="181" t="s">
        <v>284</v>
      </c>
      <c r="L32" s="235"/>
      <c r="M32" s="182" t="s">
        <v>285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</row>
    <row r="33" spans="1:149" s="16" customFormat="1" ht="21" customHeight="1" x14ac:dyDescent="0.25">
      <c r="A33" s="177">
        <v>25</v>
      </c>
      <c r="B33" s="52">
        <v>25</v>
      </c>
      <c r="C33" s="178" t="s">
        <v>2991</v>
      </c>
      <c r="D33" s="52">
        <v>1605210984</v>
      </c>
      <c r="E33" s="52">
        <v>95</v>
      </c>
      <c r="F33" s="245" t="str">
        <f t="shared" si="0"/>
        <v>Xuất sắc</v>
      </c>
      <c r="G33" s="52">
        <v>79</v>
      </c>
      <c r="H33" s="254" t="str">
        <f t="shared" si="1"/>
        <v>Khá</v>
      </c>
      <c r="I33" s="179">
        <f t="shared" si="2"/>
        <v>87</v>
      </c>
      <c r="J33" s="250" t="str">
        <f t="shared" si="3"/>
        <v>Tốt</v>
      </c>
      <c r="K33" s="181" t="s">
        <v>284</v>
      </c>
      <c r="L33" s="235"/>
      <c r="M33" s="182" t="s">
        <v>285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</row>
    <row r="34" spans="1:149" s="16" customFormat="1" ht="21" customHeight="1" x14ac:dyDescent="0.25">
      <c r="A34" s="177">
        <v>26</v>
      </c>
      <c r="B34" s="52">
        <v>26</v>
      </c>
      <c r="C34" s="178" t="s">
        <v>2992</v>
      </c>
      <c r="D34" s="52">
        <v>1605211133</v>
      </c>
      <c r="E34" s="52">
        <v>85</v>
      </c>
      <c r="F34" s="245" t="str">
        <f t="shared" si="0"/>
        <v>Tốt</v>
      </c>
      <c r="G34" s="52">
        <v>85</v>
      </c>
      <c r="H34" s="254" t="str">
        <f t="shared" si="1"/>
        <v>Tốt</v>
      </c>
      <c r="I34" s="179">
        <f t="shared" si="2"/>
        <v>85</v>
      </c>
      <c r="J34" s="250" t="str">
        <f t="shared" si="3"/>
        <v>Tốt</v>
      </c>
      <c r="K34" s="181" t="s">
        <v>284</v>
      </c>
      <c r="L34" s="235"/>
      <c r="M34" s="182" t="s">
        <v>285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</row>
    <row r="35" spans="1:149" s="16" customFormat="1" ht="21" customHeight="1" x14ac:dyDescent="0.25">
      <c r="A35" s="177">
        <v>27</v>
      </c>
      <c r="B35" s="52">
        <v>27</v>
      </c>
      <c r="C35" s="178" t="s">
        <v>2993</v>
      </c>
      <c r="D35" s="52">
        <v>1605210846</v>
      </c>
      <c r="E35" s="52">
        <v>95</v>
      </c>
      <c r="F35" s="245" t="str">
        <f t="shared" si="0"/>
        <v>Xuất sắc</v>
      </c>
      <c r="G35" s="52">
        <v>79</v>
      </c>
      <c r="H35" s="254" t="str">
        <f t="shared" si="1"/>
        <v>Khá</v>
      </c>
      <c r="I35" s="179">
        <f t="shared" si="2"/>
        <v>87</v>
      </c>
      <c r="J35" s="250" t="str">
        <f t="shared" si="3"/>
        <v>Tốt</v>
      </c>
      <c r="K35" s="181" t="s">
        <v>284</v>
      </c>
      <c r="L35" s="235"/>
      <c r="M35" s="182" t="s">
        <v>285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</row>
    <row r="36" spans="1:149" s="16" customFormat="1" ht="21" customHeight="1" x14ac:dyDescent="0.25">
      <c r="A36" s="177">
        <v>28</v>
      </c>
      <c r="B36" s="52">
        <v>28</v>
      </c>
      <c r="C36" s="178" t="s">
        <v>2994</v>
      </c>
      <c r="D36" s="52">
        <v>1605210380</v>
      </c>
      <c r="E36" s="52">
        <v>74</v>
      </c>
      <c r="F36" s="245" t="str">
        <f t="shared" si="0"/>
        <v>Khá</v>
      </c>
      <c r="G36" s="52">
        <v>64</v>
      </c>
      <c r="H36" s="254" t="str">
        <f t="shared" si="1"/>
        <v>Trung bình</v>
      </c>
      <c r="I36" s="179">
        <f t="shared" si="2"/>
        <v>69</v>
      </c>
      <c r="J36" s="250" t="str">
        <f t="shared" si="3"/>
        <v>Khá</v>
      </c>
      <c r="K36" s="181" t="s">
        <v>284</v>
      </c>
      <c r="L36" s="235"/>
      <c r="M36" s="182" t="s">
        <v>285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</row>
    <row r="37" spans="1:149" s="16" customFormat="1" ht="21" customHeight="1" x14ac:dyDescent="0.25">
      <c r="A37" s="177">
        <v>29</v>
      </c>
      <c r="B37" s="52">
        <v>29</v>
      </c>
      <c r="C37" s="178" t="s">
        <v>2995</v>
      </c>
      <c r="D37" s="52">
        <v>1605211079</v>
      </c>
      <c r="E37" s="52">
        <v>95</v>
      </c>
      <c r="F37" s="245" t="str">
        <f t="shared" si="0"/>
        <v>Xuất sắc</v>
      </c>
      <c r="G37" s="52">
        <v>85</v>
      </c>
      <c r="H37" s="254" t="str">
        <f t="shared" si="1"/>
        <v>Tốt</v>
      </c>
      <c r="I37" s="179">
        <f t="shared" si="2"/>
        <v>90</v>
      </c>
      <c r="J37" s="250" t="str">
        <f t="shared" si="3"/>
        <v>Xuất sắc</v>
      </c>
      <c r="K37" s="181" t="s">
        <v>284</v>
      </c>
      <c r="L37" s="235"/>
      <c r="M37" s="182" t="s">
        <v>285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</row>
    <row r="38" spans="1:149" s="16" customFormat="1" ht="21" customHeight="1" x14ac:dyDescent="0.25">
      <c r="A38" s="177">
        <v>30</v>
      </c>
      <c r="B38" s="52">
        <v>30</v>
      </c>
      <c r="C38" s="178" t="s">
        <v>2996</v>
      </c>
      <c r="D38" s="52">
        <v>1605210601</v>
      </c>
      <c r="E38" s="52">
        <v>50</v>
      </c>
      <c r="F38" s="245" t="str">
        <f t="shared" si="0"/>
        <v>Trung bình</v>
      </c>
      <c r="G38" s="52">
        <v>70</v>
      </c>
      <c r="H38" s="254" t="str">
        <f t="shared" si="1"/>
        <v>Khá</v>
      </c>
      <c r="I38" s="179">
        <f t="shared" si="2"/>
        <v>60</v>
      </c>
      <c r="J38" s="250" t="str">
        <f t="shared" si="3"/>
        <v>Trung bình</v>
      </c>
      <c r="K38" s="181" t="s">
        <v>284</v>
      </c>
      <c r="L38" s="235"/>
      <c r="M38" s="182" t="s">
        <v>285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</row>
    <row r="39" spans="1:149" s="16" customFormat="1" ht="21" customHeight="1" x14ac:dyDescent="0.25">
      <c r="A39" s="177">
        <v>31</v>
      </c>
      <c r="B39" s="52">
        <v>31</v>
      </c>
      <c r="C39" s="178" t="s">
        <v>2997</v>
      </c>
      <c r="D39" s="52">
        <v>1605210124</v>
      </c>
      <c r="E39" s="52">
        <v>74</v>
      </c>
      <c r="F39" s="245" t="str">
        <f t="shared" ref="F39:F100" si="4">IF(E39&gt;=90,"Xuất sắc",IF(AND(E39&lt;90,E39&gt;=80),"Tốt",IF(AND(E39&lt;80,E39&gt;=65),"Khá",IF(AND(E39&lt;65,E39&gt;=50),"Trung bình",IF(AND(E39&lt;50,E39&gt;=35),"Yếu",IF(AND(E39&lt;35,E39&gt;=1),"Kém",IF(AND(E39&lt;1),"Không xếp loại")))))))</f>
        <v>Khá</v>
      </c>
      <c r="G39" s="52">
        <v>79</v>
      </c>
      <c r="H39" s="254" t="str">
        <f t="shared" ref="H39:H100" si="5">IF(G39&gt;=90,"Xuất sắc",IF(AND(G39&lt;90,G39&gt;=80),"Tốt",IF(AND(G39&lt;80,G39&gt;=65),"Khá",IF(AND(G39&lt;65,G39&gt;=50),"Trung bình",IF(AND(G39&lt;50,G39&gt;=35),"Yếu",IF(AND(G39&lt;35,G39&gt;=1),"Kém",IF(AND(G39&lt;1),"Không xếp loại")))))))</f>
        <v>Khá</v>
      </c>
      <c r="I39" s="179">
        <f t="shared" si="2"/>
        <v>76.5</v>
      </c>
      <c r="J39" s="250" t="str">
        <f t="shared" ref="J39:J100" si="6">IF(I39&gt;=90,"Xuất sắc",IF(AND(I39&lt;90,I39&gt;=80),"Tốt",IF(AND(I39&lt;80,I39&gt;=65),"Khá",IF(AND(I39&lt;65,I39&gt;=50),"Trung bình",IF(AND(I39&lt;50,I39&gt;=35),"Yếu",IF(AND(I39&lt;35,I39&gt;=1),"Kém",IF(AND(I39&lt;1),"Không xếp loại")))))))</f>
        <v>Khá</v>
      </c>
      <c r="K39" s="181" t="s">
        <v>284</v>
      </c>
      <c r="L39" s="235"/>
      <c r="M39" s="182" t="s">
        <v>285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</row>
    <row r="40" spans="1:149" s="16" customFormat="1" ht="21" customHeight="1" x14ac:dyDescent="0.25">
      <c r="A40" s="177">
        <v>32</v>
      </c>
      <c r="B40" s="52">
        <v>32</v>
      </c>
      <c r="C40" s="178" t="s">
        <v>154</v>
      </c>
      <c r="D40" s="52">
        <v>1605211055</v>
      </c>
      <c r="E40" s="52">
        <v>85</v>
      </c>
      <c r="F40" s="245" t="str">
        <f t="shared" si="4"/>
        <v>Tốt</v>
      </c>
      <c r="G40" s="52">
        <v>79</v>
      </c>
      <c r="H40" s="254" t="str">
        <f t="shared" si="5"/>
        <v>Khá</v>
      </c>
      <c r="I40" s="179">
        <f t="shared" ref="I40:I101" si="7">(E40+G40)/2</f>
        <v>82</v>
      </c>
      <c r="J40" s="250" t="str">
        <f t="shared" si="6"/>
        <v>Tốt</v>
      </c>
      <c r="K40" s="181" t="s">
        <v>284</v>
      </c>
      <c r="L40" s="235"/>
      <c r="M40" s="182" t="s">
        <v>285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</row>
    <row r="41" spans="1:149" s="16" customFormat="1" ht="21" customHeight="1" x14ac:dyDescent="0.25">
      <c r="A41" s="177">
        <v>33</v>
      </c>
      <c r="B41" s="52">
        <v>33</v>
      </c>
      <c r="C41" s="178" t="s">
        <v>2998</v>
      </c>
      <c r="D41" s="52">
        <v>1605210129</v>
      </c>
      <c r="E41" s="52">
        <v>74</v>
      </c>
      <c r="F41" s="245" t="str">
        <f t="shared" si="4"/>
        <v>Khá</v>
      </c>
      <c r="G41" s="52">
        <v>79</v>
      </c>
      <c r="H41" s="254" t="str">
        <f t="shared" si="5"/>
        <v>Khá</v>
      </c>
      <c r="I41" s="179">
        <f t="shared" si="7"/>
        <v>76.5</v>
      </c>
      <c r="J41" s="250" t="str">
        <f t="shared" si="6"/>
        <v>Khá</v>
      </c>
      <c r="K41" s="181" t="s">
        <v>284</v>
      </c>
      <c r="L41" s="235"/>
      <c r="M41" s="182" t="s">
        <v>285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</row>
    <row r="42" spans="1:149" s="16" customFormat="1" ht="21" customHeight="1" x14ac:dyDescent="0.25">
      <c r="A42" s="177">
        <v>34</v>
      </c>
      <c r="B42" s="52">
        <v>34</v>
      </c>
      <c r="C42" s="178" t="s">
        <v>2999</v>
      </c>
      <c r="D42" s="52">
        <v>1605210130</v>
      </c>
      <c r="E42" s="52">
        <v>75</v>
      </c>
      <c r="F42" s="245" t="str">
        <f t="shared" si="4"/>
        <v>Khá</v>
      </c>
      <c r="G42" s="52">
        <v>79</v>
      </c>
      <c r="H42" s="254" t="str">
        <f t="shared" si="5"/>
        <v>Khá</v>
      </c>
      <c r="I42" s="179">
        <f t="shared" si="7"/>
        <v>77</v>
      </c>
      <c r="J42" s="250" t="str">
        <f t="shared" si="6"/>
        <v>Khá</v>
      </c>
      <c r="K42" s="181" t="s">
        <v>284</v>
      </c>
      <c r="L42" s="235"/>
      <c r="M42" s="182" t="s">
        <v>285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</row>
    <row r="43" spans="1:149" s="16" customFormat="1" ht="21" customHeight="1" x14ac:dyDescent="0.25">
      <c r="A43" s="177">
        <v>35</v>
      </c>
      <c r="B43" s="52">
        <v>35</v>
      </c>
      <c r="C43" s="178" t="s">
        <v>3000</v>
      </c>
      <c r="D43" s="52">
        <v>1605211466</v>
      </c>
      <c r="E43" s="52">
        <v>82</v>
      </c>
      <c r="F43" s="245" t="str">
        <f t="shared" si="4"/>
        <v>Tốt</v>
      </c>
      <c r="G43" s="52">
        <v>79</v>
      </c>
      <c r="H43" s="254" t="str">
        <f t="shared" si="5"/>
        <v>Khá</v>
      </c>
      <c r="I43" s="179">
        <f t="shared" si="7"/>
        <v>80.5</v>
      </c>
      <c r="J43" s="250" t="str">
        <f t="shared" si="6"/>
        <v>Tốt</v>
      </c>
      <c r="K43" s="181" t="s">
        <v>284</v>
      </c>
      <c r="L43" s="235"/>
      <c r="M43" s="182" t="s">
        <v>285</v>
      </c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</row>
    <row r="44" spans="1:149" s="16" customFormat="1" ht="21" customHeight="1" x14ac:dyDescent="0.25">
      <c r="A44" s="177">
        <v>36</v>
      </c>
      <c r="B44" s="52">
        <v>36</v>
      </c>
      <c r="C44" s="178" t="s">
        <v>3001</v>
      </c>
      <c r="D44" s="52">
        <v>1605211262</v>
      </c>
      <c r="E44" s="52">
        <v>90</v>
      </c>
      <c r="F44" s="245" t="str">
        <f t="shared" si="4"/>
        <v>Xuất sắc</v>
      </c>
      <c r="G44" s="52">
        <v>79</v>
      </c>
      <c r="H44" s="254" t="str">
        <f t="shared" si="5"/>
        <v>Khá</v>
      </c>
      <c r="I44" s="179">
        <f t="shared" si="7"/>
        <v>84.5</v>
      </c>
      <c r="J44" s="250" t="str">
        <f t="shared" si="6"/>
        <v>Tốt</v>
      </c>
      <c r="K44" s="181" t="s">
        <v>284</v>
      </c>
      <c r="L44" s="235"/>
      <c r="M44" s="182" t="s">
        <v>285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</row>
    <row r="45" spans="1:149" s="16" customFormat="1" ht="21" customHeight="1" x14ac:dyDescent="0.25">
      <c r="A45" s="177">
        <v>37</v>
      </c>
      <c r="B45" s="52">
        <v>37</v>
      </c>
      <c r="C45" s="178" t="s">
        <v>3002</v>
      </c>
      <c r="D45" s="52">
        <v>1605211160</v>
      </c>
      <c r="E45" s="52">
        <v>80</v>
      </c>
      <c r="F45" s="245" t="str">
        <f t="shared" si="4"/>
        <v>Tốt</v>
      </c>
      <c r="G45" s="52">
        <v>79</v>
      </c>
      <c r="H45" s="254" t="str">
        <f t="shared" si="5"/>
        <v>Khá</v>
      </c>
      <c r="I45" s="179">
        <v>80</v>
      </c>
      <c r="J45" s="250" t="str">
        <f t="shared" si="6"/>
        <v>Tốt</v>
      </c>
      <c r="K45" s="181" t="s">
        <v>284</v>
      </c>
      <c r="L45" s="235"/>
      <c r="M45" s="182" t="s">
        <v>285</v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</row>
    <row r="46" spans="1:149" s="16" customFormat="1" ht="21" customHeight="1" x14ac:dyDescent="0.25">
      <c r="A46" s="177">
        <v>38</v>
      </c>
      <c r="B46" s="52">
        <v>38</v>
      </c>
      <c r="C46" s="178" t="s">
        <v>3003</v>
      </c>
      <c r="D46" s="52">
        <v>1605210825</v>
      </c>
      <c r="E46" s="52">
        <v>74</v>
      </c>
      <c r="F46" s="245" t="str">
        <f t="shared" si="4"/>
        <v>Khá</v>
      </c>
      <c r="G46" s="52">
        <v>79</v>
      </c>
      <c r="H46" s="254" t="str">
        <f t="shared" si="5"/>
        <v>Khá</v>
      </c>
      <c r="I46" s="179">
        <f t="shared" si="7"/>
        <v>76.5</v>
      </c>
      <c r="J46" s="250" t="str">
        <f t="shared" si="6"/>
        <v>Khá</v>
      </c>
      <c r="K46" s="181" t="s">
        <v>284</v>
      </c>
      <c r="L46" s="235"/>
      <c r="M46" s="182" t="s">
        <v>285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</row>
    <row r="47" spans="1:149" s="16" customFormat="1" ht="21" customHeight="1" x14ac:dyDescent="0.25">
      <c r="A47" s="177">
        <v>39</v>
      </c>
      <c r="B47" s="52">
        <v>39</v>
      </c>
      <c r="C47" s="178" t="s">
        <v>239</v>
      </c>
      <c r="D47" s="52">
        <v>1605210962</v>
      </c>
      <c r="E47" s="52">
        <v>74</v>
      </c>
      <c r="F47" s="245" t="str">
        <f t="shared" si="4"/>
        <v>Khá</v>
      </c>
      <c r="G47" s="52">
        <v>79</v>
      </c>
      <c r="H47" s="254" t="str">
        <f t="shared" si="5"/>
        <v>Khá</v>
      </c>
      <c r="I47" s="179">
        <f t="shared" si="7"/>
        <v>76.5</v>
      </c>
      <c r="J47" s="250" t="str">
        <f t="shared" si="6"/>
        <v>Khá</v>
      </c>
      <c r="K47" s="181" t="s">
        <v>284</v>
      </c>
      <c r="L47" s="235"/>
      <c r="M47" s="182" t="s">
        <v>285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</row>
    <row r="48" spans="1:149" s="16" customFormat="1" ht="21" customHeight="1" x14ac:dyDescent="0.25">
      <c r="A48" s="177">
        <v>40</v>
      </c>
      <c r="B48" s="52">
        <v>40</v>
      </c>
      <c r="C48" s="178" t="s">
        <v>3004</v>
      </c>
      <c r="D48" s="52">
        <v>1605210722</v>
      </c>
      <c r="E48" s="52">
        <v>74</v>
      </c>
      <c r="F48" s="245" t="str">
        <f t="shared" si="4"/>
        <v>Khá</v>
      </c>
      <c r="G48" s="52">
        <v>79</v>
      </c>
      <c r="H48" s="254" t="str">
        <f t="shared" si="5"/>
        <v>Khá</v>
      </c>
      <c r="I48" s="179">
        <f t="shared" si="7"/>
        <v>76.5</v>
      </c>
      <c r="J48" s="250" t="str">
        <f t="shared" si="6"/>
        <v>Khá</v>
      </c>
      <c r="K48" s="181" t="s">
        <v>284</v>
      </c>
      <c r="L48" s="235"/>
      <c r="M48" s="182" t="s">
        <v>285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</row>
    <row r="49" spans="1:149" s="16" customFormat="1" ht="21" customHeight="1" x14ac:dyDescent="0.25">
      <c r="A49" s="177">
        <v>41</v>
      </c>
      <c r="B49" s="52">
        <v>41</v>
      </c>
      <c r="C49" s="178" t="s">
        <v>178</v>
      </c>
      <c r="D49" s="52">
        <v>1605211102</v>
      </c>
      <c r="E49" s="52">
        <v>74</v>
      </c>
      <c r="F49" s="245" t="str">
        <f t="shared" si="4"/>
        <v>Khá</v>
      </c>
      <c r="G49" s="52">
        <v>64</v>
      </c>
      <c r="H49" s="254" t="str">
        <f t="shared" si="5"/>
        <v>Trung bình</v>
      </c>
      <c r="I49" s="179">
        <f t="shared" si="7"/>
        <v>69</v>
      </c>
      <c r="J49" s="250" t="str">
        <f t="shared" si="6"/>
        <v>Khá</v>
      </c>
      <c r="K49" s="181" t="s">
        <v>284</v>
      </c>
      <c r="L49" s="235"/>
      <c r="M49" s="182" t="s">
        <v>285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</row>
    <row r="50" spans="1:149" s="16" customFormat="1" ht="21" customHeight="1" x14ac:dyDescent="0.25">
      <c r="A50" s="177">
        <v>42</v>
      </c>
      <c r="B50" s="52">
        <v>42</v>
      </c>
      <c r="C50" s="178" t="s">
        <v>3005</v>
      </c>
      <c r="D50" s="52">
        <v>1605210405</v>
      </c>
      <c r="E50" s="52">
        <v>70</v>
      </c>
      <c r="F50" s="245" t="str">
        <f t="shared" si="4"/>
        <v>Khá</v>
      </c>
      <c r="G50" s="52">
        <v>64</v>
      </c>
      <c r="H50" s="254" t="str">
        <f t="shared" si="5"/>
        <v>Trung bình</v>
      </c>
      <c r="I50" s="179">
        <f t="shared" si="7"/>
        <v>67</v>
      </c>
      <c r="J50" s="250" t="str">
        <f t="shared" si="6"/>
        <v>Khá</v>
      </c>
      <c r="K50" s="181" t="s">
        <v>284</v>
      </c>
      <c r="L50" s="235"/>
      <c r="M50" s="182" t="s">
        <v>285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</row>
    <row r="51" spans="1:149" s="16" customFormat="1" ht="21" customHeight="1" x14ac:dyDescent="0.25">
      <c r="A51" s="177">
        <v>43</v>
      </c>
      <c r="B51" s="52">
        <v>43</v>
      </c>
      <c r="C51" s="178" t="s">
        <v>3006</v>
      </c>
      <c r="D51" s="52">
        <v>1605210138</v>
      </c>
      <c r="E51" s="52">
        <v>70</v>
      </c>
      <c r="F51" s="245" t="str">
        <f t="shared" si="4"/>
        <v>Khá</v>
      </c>
      <c r="G51" s="52">
        <v>79</v>
      </c>
      <c r="H51" s="254" t="str">
        <f t="shared" si="5"/>
        <v>Khá</v>
      </c>
      <c r="I51" s="179">
        <f t="shared" si="7"/>
        <v>74.5</v>
      </c>
      <c r="J51" s="250" t="str">
        <f t="shared" si="6"/>
        <v>Khá</v>
      </c>
      <c r="K51" s="181" t="s">
        <v>284</v>
      </c>
      <c r="L51" s="235"/>
      <c r="M51" s="182" t="s">
        <v>285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</row>
    <row r="52" spans="1:149" s="16" customFormat="1" ht="21" customHeight="1" x14ac:dyDescent="0.25">
      <c r="A52" s="177">
        <v>44</v>
      </c>
      <c r="B52" s="52">
        <v>44</v>
      </c>
      <c r="C52" s="178" t="s">
        <v>3007</v>
      </c>
      <c r="D52" s="52">
        <v>1505200383</v>
      </c>
      <c r="E52" s="52">
        <v>80</v>
      </c>
      <c r="F52" s="245" t="str">
        <f t="shared" si="4"/>
        <v>Tốt</v>
      </c>
      <c r="G52" s="52">
        <v>79</v>
      </c>
      <c r="H52" s="254" t="str">
        <f t="shared" si="5"/>
        <v>Khá</v>
      </c>
      <c r="I52" s="179">
        <v>80</v>
      </c>
      <c r="J52" s="250" t="str">
        <f t="shared" si="6"/>
        <v>Tốt</v>
      </c>
      <c r="K52" s="181" t="s">
        <v>284</v>
      </c>
      <c r="L52" s="235"/>
      <c r="M52" s="182" t="s">
        <v>285</v>
      </c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</row>
    <row r="53" spans="1:149" s="16" customFormat="1" ht="21" customHeight="1" x14ac:dyDescent="0.25">
      <c r="A53" s="177">
        <v>45</v>
      </c>
      <c r="B53" s="52">
        <v>45</v>
      </c>
      <c r="C53" s="178" t="s">
        <v>3008</v>
      </c>
      <c r="D53" s="52">
        <v>1605210591</v>
      </c>
      <c r="E53" s="52">
        <v>60</v>
      </c>
      <c r="F53" s="245" t="str">
        <f t="shared" si="4"/>
        <v>Trung bình</v>
      </c>
      <c r="G53" s="52">
        <v>79</v>
      </c>
      <c r="H53" s="254" t="str">
        <f t="shared" si="5"/>
        <v>Khá</v>
      </c>
      <c r="I53" s="179">
        <f t="shared" si="7"/>
        <v>69.5</v>
      </c>
      <c r="J53" s="250" t="str">
        <f t="shared" si="6"/>
        <v>Khá</v>
      </c>
      <c r="K53" s="181" t="s">
        <v>284</v>
      </c>
      <c r="L53" s="235"/>
      <c r="M53" s="182" t="s">
        <v>285</v>
      </c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</row>
    <row r="54" spans="1:149" s="16" customFormat="1" ht="21" customHeight="1" x14ac:dyDescent="0.25">
      <c r="A54" s="177">
        <v>46</v>
      </c>
      <c r="B54" s="52">
        <v>46</v>
      </c>
      <c r="C54" s="178" t="s">
        <v>3009</v>
      </c>
      <c r="D54" s="52">
        <v>1605210840</v>
      </c>
      <c r="E54" s="52">
        <v>74</v>
      </c>
      <c r="F54" s="245" t="str">
        <f t="shared" si="4"/>
        <v>Khá</v>
      </c>
      <c r="G54" s="52">
        <v>79</v>
      </c>
      <c r="H54" s="254" t="str">
        <f t="shared" si="5"/>
        <v>Khá</v>
      </c>
      <c r="I54" s="179">
        <f t="shared" si="7"/>
        <v>76.5</v>
      </c>
      <c r="J54" s="250" t="str">
        <f t="shared" si="6"/>
        <v>Khá</v>
      </c>
      <c r="K54" s="181" t="s">
        <v>284</v>
      </c>
      <c r="L54" s="235"/>
      <c r="M54" s="182" t="s">
        <v>285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</row>
    <row r="55" spans="1:149" s="16" customFormat="1" ht="21" customHeight="1" x14ac:dyDescent="0.25">
      <c r="A55" s="177">
        <v>47</v>
      </c>
      <c r="B55" s="52">
        <v>47</v>
      </c>
      <c r="C55" s="178" t="s">
        <v>3010</v>
      </c>
      <c r="D55" s="52">
        <v>1605210396</v>
      </c>
      <c r="E55" s="52">
        <v>74</v>
      </c>
      <c r="F55" s="245" t="str">
        <f t="shared" si="4"/>
        <v>Khá</v>
      </c>
      <c r="G55" s="52">
        <v>75</v>
      </c>
      <c r="H55" s="254" t="str">
        <f t="shared" si="5"/>
        <v>Khá</v>
      </c>
      <c r="I55" s="179">
        <f t="shared" si="7"/>
        <v>74.5</v>
      </c>
      <c r="J55" s="250" t="str">
        <f t="shared" si="6"/>
        <v>Khá</v>
      </c>
      <c r="K55" s="181" t="s">
        <v>284</v>
      </c>
      <c r="L55" s="235"/>
      <c r="M55" s="182" t="s">
        <v>285</v>
      </c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</row>
    <row r="56" spans="1:149" s="16" customFormat="1" ht="21" customHeight="1" x14ac:dyDescent="0.25">
      <c r="A56" s="177">
        <v>48</v>
      </c>
      <c r="B56" s="52">
        <v>48</v>
      </c>
      <c r="C56" s="178" t="s">
        <v>3011</v>
      </c>
      <c r="D56" s="52">
        <v>1605210154</v>
      </c>
      <c r="E56" s="52">
        <v>70</v>
      </c>
      <c r="F56" s="245" t="str">
        <f t="shared" si="4"/>
        <v>Khá</v>
      </c>
      <c r="G56" s="52">
        <v>79</v>
      </c>
      <c r="H56" s="254" t="str">
        <f t="shared" si="5"/>
        <v>Khá</v>
      </c>
      <c r="I56" s="179">
        <f t="shared" si="7"/>
        <v>74.5</v>
      </c>
      <c r="J56" s="250" t="str">
        <f t="shared" si="6"/>
        <v>Khá</v>
      </c>
      <c r="K56" s="181" t="s">
        <v>284</v>
      </c>
      <c r="L56" s="235"/>
      <c r="M56" s="182" t="s">
        <v>285</v>
      </c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</row>
    <row r="57" spans="1:149" s="16" customFormat="1" ht="21" customHeight="1" x14ac:dyDescent="0.25">
      <c r="A57" s="177">
        <v>49</v>
      </c>
      <c r="B57" s="52">
        <v>49</v>
      </c>
      <c r="C57" s="178" t="s">
        <v>3012</v>
      </c>
      <c r="D57" s="52">
        <v>1605210805</v>
      </c>
      <c r="E57" s="52">
        <v>74</v>
      </c>
      <c r="F57" s="245" t="str">
        <f t="shared" si="4"/>
        <v>Khá</v>
      </c>
      <c r="G57" s="52">
        <v>64</v>
      </c>
      <c r="H57" s="254" t="str">
        <f t="shared" si="5"/>
        <v>Trung bình</v>
      </c>
      <c r="I57" s="179">
        <f t="shared" si="7"/>
        <v>69</v>
      </c>
      <c r="J57" s="250" t="str">
        <f t="shared" si="6"/>
        <v>Khá</v>
      </c>
      <c r="K57" s="181" t="s">
        <v>284</v>
      </c>
      <c r="L57" s="235"/>
      <c r="M57" s="182" t="s">
        <v>285</v>
      </c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</row>
    <row r="58" spans="1:149" s="16" customFormat="1" ht="21" customHeight="1" x14ac:dyDescent="0.25">
      <c r="A58" s="177">
        <v>50</v>
      </c>
      <c r="B58" s="52">
        <v>50</v>
      </c>
      <c r="C58" s="178" t="s">
        <v>3013</v>
      </c>
      <c r="D58" s="52">
        <v>1605211295</v>
      </c>
      <c r="E58" s="52">
        <v>95</v>
      </c>
      <c r="F58" s="245" t="str">
        <f t="shared" si="4"/>
        <v>Xuất sắc</v>
      </c>
      <c r="G58" s="52">
        <v>85</v>
      </c>
      <c r="H58" s="254" t="str">
        <f t="shared" si="5"/>
        <v>Tốt</v>
      </c>
      <c r="I58" s="179">
        <f t="shared" si="7"/>
        <v>90</v>
      </c>
      <c r="J58" s="250" t="str">
        <f t="shared" si="6"/>
        <v>Xuất sắc</v>
      </c>
      <c r="K58" s="181" t="s">
        <v>284</v>
      </c>
      <c r="L58" s="235"/>
      <c r="M58" s="182" t="s">
        <v>285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</row>
    <row r="59" spans="1:149" s="16" customFormat="1" ht="21" customHeight="1" x14ac:dyDescent="0.25">
      <c r="A59" s="177">
        <v>51</v>
      </c>
      <c r="B59" s="52">
        <v>51</v>
      </c>
      <c r="C59" s="178" t="s">
        <v>3014</v>
      </c>
      <c r="D59" s="52">
        <v>1605211049</v>
      </c>
      <c r="E59" s="52">
        <v>98</v>
      </c>
      <c r="F59" s="245" t="str">
        <f t="shared" si="4"/>
        <v>Xuất sắc</v>
      </c>
      <c r="G59" s="52">
        <v>90</v>
      </c>
      <c r="H59" s="254" t="str">
        <f t="shared" si="5"/>
        <v>Xuất sắc</v>
      </c>
      <c r="I59" s="179">
        <f t="shared" si="7"/>
        <v>94</v>
      </c>
      <c r="J59" s="250" t="str">
        <f t="shared" si="6"/>
        <v>Xuất sắc</v>
      </c>
      <c r="K59" s="181" t="s">
        <v>284</v>
      </c>
      <c r="L59" s="235"/>
      <c r="M59" s="182" t="s">
        <v>285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</row>
    <row r="60" spans="1:149" s="16" customFormat="1" ht="21" customHeight="1" x14ac:dyDescent="0.25">
      <c r="A60" s="177">
        <v>52</v>
      </c>
      <c r="B60" s="52">
        <v>52</v>
      </c>
      <c r="C60" s="178" t="s">
        <v>240</v>
      </c>
      <c r="D60" s="52">
        <v>1605211213</v>
      </c>
      <c r="E60" s="52">
        <v>74</v>
      </c>
      <c r="F60" s="245" t="str">
        <f t="shared" si="4"/>
        <v>Khá</v>
      </c>
      <c r="G60" s="52">
        <v>80</v>
      </c>
      <c r="H60" s="254" t="str">
        <f t="shared" si="5"/>
        <v>Tốt</v>
      </c>
      <c r="I60" s="179">
        <f t="shared" si="7"/>
        <v>77</v>
      </c>
      <c r="J60" s="250" t="str">
        <f t="shared" si="6"/>
        <v>Khá</v>
      </c>
      <c r="K60" s="181" t="s">
        <v>284</v>
      </c>
      <c r="L60" s="235"/>
      <c r="M60" s="182" t="s">
        <v>285</v>
      </c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</row>
    <row r="61" spans="1:149" s="16" customFormat="1" ht="21" customHeight="1" x14ac:dyDescent="0.25">
      <c r="A61" s="177">
        <v>53</v>
      </c>
      <c r="B61" s="52">
        <v>53</v>
      </c>
      <c r="C61" s="178" t="s">
        <v>188</v>
      </c>
      <c r="D61" s="52">
        <v>1605211287</v>
      </c>
      <c r="E61" s="52">
        <v>80</v>
      </c>
      <c r="F61" s="245" t="str">
        <f t="shared" si="4"/>
        <v>Tốt</v>
      </c>
      <c r="G61" s="52">
        <v>85</v>
      </c>
      <c r="H61" s="254" t="str">
        <f t="shared" si="5"/>
        <v>Tốt</v>
      </c>
      <c r="I61" s="179">
        <f t="shared" si="7"/>
        <v>82.5</v>
      </c>
      <c r="J61" s="250" t="str">
        <f t="shared" si="6"/>
        <v>Tốt</v>
      </c>
      <c r="K61" s="181" t="s">
        <v>284</v>
      </c>
      <c r="L61" s="235"/>
      <c r="M61" s="182" t="s">
        <v>285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</row>
    <row r="62" spans="1:149" s="16" customFormat="1" ht="21" customHeight="1" x14ac:dyDescent="0.25">
      <c r="A62" s="177">
        <v>54</v>
      </c>
      <c r="B62" s="52">
        <v>54</v>
      </c>
      <c r="C62" s="178" t="s">
        <v>3015</v>
      </c>
      <c r="D62" s="52">
        <v>1605210128</v>
      </c>
      <c r="E62" s="52">
        <v>74</v>
      </c>
      <c r="F62" s="245" t="str">
        <f t="shared" si="4"/>
        <v>Khá</v>
      </c>
      <c r="G62" s="52">
        <v>75</v>
      </c>
      <c r="H62" s="254" t="str">
        <f t="shared" si="5"/>
        <v>Khá</v>
      </c>
      <c r="I62" s="179">
        <f t="shared" si="7"/>
        <v>74.5</v>
      </c>
      <c r="J62" s="250" t="str">
        <f t="shared" si="6"/>
        <v>Khá</v>
      </c>
      <c r="K62" s="181" t="s">
        <v>284</v>
      </c>
      <c r="L62" s="235"/>
      <c r="M62" s="182" t="s">
        <v>285</v>
      </c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</row>
    <row r="63" spans="1:149" s="16" customFormat="1" ht="21" customHeight="1" x14ac:dyDescent="0.25">
      <c r="A63" s="177">
        <v>55</v>
      </c>
      <c r="B63" s="52">
        <v>55</v>
      </c>
      <c r="C63" s="178" t="s">
        <v>3016</v>
      </c>
      <c r="D63" s="52">
        <v>1605210406</v>
      </c>
      <c r="E63" s="52">
        <v>74</v>
      </c>
      <c r="F63" s="245" t="str">
        <f t="shared" si="4"/>
        <v>Khá</v>
      </c>
      <c r="G63" s="52">
        <v>79</v>
      </c>
      <c r="H63" s="254" t="str">
        <f t="shared" si="5"/>
        <v>Khá</v>
      </c>
      <c r="I63" s="179">
        <f t="shared" si="7"/>
        <v>76.5</v>
      </c>
      <c r="J63" s="250" t="str">
        <f t="shared" si="6"/>
        <v>Khá</v>
      </c>
      <c r="K63" s="181" t="s">
        <v>284</v>
      </c>
      <c r="L63" s="235"/>
      <c r="M63" s="182" t="s">
        <v>285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</row>
    <row r="64" spans="1:149" s="16" customFormat="1" ht="21" customHeight="1" x14ac:dyDescent="0.25">
      <c r="A64" s="177">
        <v>56</v>
      </c>
      <c r="B64" s="52">
        <v>56</v>
      </c>
      <c r="C64" s="178" t="s">
        <v>3017</v>
      </c>
      <c r="D64" s="52">
        <v>1605211218</v>
      </c>
      <c r="E64" s="52">
        <v>80</v>
      </c>
      <c r="F64" s="245" t="str">
        <f t="shared" si="4"/>
        <v>Tốt</v>
      </c>
      <c r="G64" s="52">
        <v>79</v>
      </c>
      <c r="H64" s="254" t="str">
        <f t="shared" si="5"/>
        <v>Khá</v>
      </c>
      <c r="I64" s="179">
        <v>80</v>
      </c>
      <c r="J64" s="250" t="str">
        <f t="shared" si="6"/>
        <v>Tốt</v>
      </c>
      <c r="K64" s="181" t="s">
        <v>284</v>
      </c>
      <c r="L64" s="235"/>
      <c r="M64" s="182" t="s">
        <v>285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</row>
    <row r="65" spans="1:149" s="16" customFormat="1" ht="21" customHeight="1" x14ac:dyDescent="0.25">
      <c r="A65" s="177">
        <v>57</v>
      </c>
      <c r="B65" s="52">
        <v>57</v>
      </c>
      <c r="C65" s="178" t="s">
        <v>3018</v>
      </c>
      <c r="D65" s="52">
        <v>1605210135</v>
      </c>
      <c r="E65" s="52">
        <v>80</v>
      </c>
      <c r="F65" s="245" t="str">
        <f t="shared" si="4"/>
        <v>Tốt</v>
      </c>
      <c r="G65" s="52">
        <v>79</v>
      </c>
      <c r="H65" s="254" t="str">
        <f t="shared" si="5"/>
        <v>Khá</v>
      </c>
      <c r="I65" s="179">
        <v>80</v>
      </c>
      <c r="J65" s="250" t="str">
        <f t="shared" si="6"/>
        <v>Tốt</v>
      </c>
      <c r="K65" s="181" t="s">
        <v>284</v>
      </c>
      <c r="L65" s="235"/>
      <c r="M65" s="182" t="s">
        <v>285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</row>
    <row r="66" spans="1:149" s="16" customFormat="1" ht="21" customHeight="1" x14ac:dyDescent="0.25">
      <c r="A66" s="177">
        <v>58</v>
      </c>
      <c r="B66" s="52">
        <v>1</v>
      </c>
      <c r="C66" s="178" t="s">
        <v>3019</v>
      </c>
      <c r="D66" s="52">
        <v>1605210402</v>
      </c>
      <c r="E66" s="52">
        <v>74</v>
      </c>
      <c r="F66" s="245" t="str">
        <f t="shared" si="4"/>
        <v>Khá</v>
      </c>
      <c r="G66" s="52">
        <v>79</v>
      </c>
      <c r="H66" s="254" t="str">
        <f t="shared" si="5"/>
        <v>Khá</v>
      </c>
      <c r="I66" s="179">
        <f t="shared" si="7"/>
        <v>76.5</v>
      </c>
      <c r="J66" s="250" t="str">
        <f t="shared" si="6"/>
        <v>Khá</v>
      </c>
      <c r="K66" s="181" t="s">
        <v>286</v>
      </c>
      <c r="L66" s="235"/>
      <c r="M66" s="182" t="s">
        <v>285</v>
      </c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</row>
    <row r="67" spans="1:149" s="16" customFormat="1" ht="21" customHeight="1" x14ac:dyDescent="0.25">
      <c r="A67" s="177">
        <v>59</v>
      </c>
      <c r="B67" s="52">
        <v>2</v>
      </c>
      <c r="C67" s="178" t="s">
        <v>3020</v>
      </c>
      <c r="D67" s="52">
        <v>1605210593</v>
      </c>
      <c r="E67" s="52">
        <v>74</v>
      </c>
      <c r="F67" s="245" t="str">
        <f t="shared" si="4"/>
        <v>Khá</v>
      </c>
      <c r="G67" s="52">
        <v>85</v>
      </c>
      <c r="H67" s="254" t="str">
        <f t="shared" si="5"/>
        <v>Tốt</v>
      </c>
      <c r="I67" s="179">
        <v>80</v>
      </c>
      <c r="J67" s="250" t="str">
        <f t="shared" si="6"/>
        <v>Tốt</v>
      </c>
      <c r="K67" s="181" t="s">
        <v>286</v>
      </c>
      <c r="L67" s="235"/>
      <c r="M67" s="182" t="s">
        <v>285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</row>
    <row r="68" spans="1:149" s="16" customFormat="1" ht="21" customHeight="1" x14ac:dyDescent="0.25">
      <c r="A68" s="177">
        <v>60</v>
      </c>
      <c r="B68" s="52">
        <v>3</v>
      </c>
      <c r="C68" s="178" t="s">
        <v>3021</v>
      </c>
      <c r="D68" s="52">
        <v>1605210599</v>
      </c>
      <c r="E68" s="52">
        <v>74</v>
      </c>
      <c r="F68" s="245" t="str">
        <f t="shared" si="4"/>
        <v>Khá</v>
      </c>
      <c r="G68" s="52">
        <v>79</v>
      </c>
      <c r="H68" s="254" t="str">
        <f t="shared" si="5"/>
        <v>Khá</v>
      </c>
      <c r="I68" s="179">
        <f t="shared" si="7"/>
        <v>76.5</v>
      </c>
      <c r="J68" s="250" t="str">
        <f t="shared" si="6"/>
        <v>Khá</v>
      </c>
      <c r="K68" s="181" t="s">
        <v>286</v>
      </c>
      <c r="L68" s="235"/>
      <c r="M68" s="182" t="s">
        <v>285</v>
      </c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</row>
    <row r="69" spans="1:149" s="16" customFormat="1" ht="21" customHeight="1" x14ac:dyDescent="0.25">
      <c r="A69" s="177">
        <v>61</v>
      </c>
      <c r="B69" s="52">
        <v>4</v>
      </c>
      <c r="C69" s="178" t="s">
        <v>3022</v>
      </c>
      <c r="D69" s="52">
        <v>1605210925</v>
      </c>
      <c r="E69" s="52">
        <v>74</v>
      </c>
      <c r="F69" s="245" t="str">
        <f t="shared" si="4"/>
        <v>Khá</v>
      </c>
      <c r="G69" s="52">
        <v>64</v>
      </c>
      <c r="H69" s="254" t="str">
        <f t="shared" si="5"/>
        <v>Trung bình</v>
      </c>
      <c r="I69" s="179">
        <f t="shared" si="7"/>
        <v>69</v>
      </c>
      <c r="J69" s="250" t="str">
        <f t="shared" si="6"/>
        <v>Khá</v>
      </c>
      <c r="K69" s="181" t="s">
        <v>286</v>
      </c>
      <c r="L69" s="235"/>
      <c r="M69" s="182" t="s">
        <v>285</v>
      </c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</row>
    <row r="70" spans="1:149" s="16" customFormat="1" ht="21" customHeight="1" x14ac:dyDescent="0.25">
      <c r="A70" s="177">
        <v>62</v>
      </c>
      <c r="B70" s="52">
        <v>5</v>
      </c>
      <c r="C70" s="178" t="s">
        <v>252</v>
      </c>
      <c r="D70" s="52">
        <v>1605211178</v>
      </c>
      <c r="E70" s="52">
        <v>74</v>
      </c>
      <c r="F70" s="245" t="str">
        <f t="shared" si="4"/>
        <v>Khá</v>
      </c>
      <c r="G70" s="52">
        <v>85</v>
      </c>
      <c r="H70" s="254" t="str">
        <f t="shared" si="5"/>
        <v>Tốt</v>
      </c>
      <c r="I70" s="179">
        <v>80</v>
      </c>
      <c r="J70" s="250" t="str">
        <f t="shared" si="6"/>
        <v>Tốt</v>
      </c>
      <c r="K70" s="181" t="s">
        <v>286</v>
      </c>
      <c r="L70" s="235"/>
      <c r="M70" s="182" t="s">
        <v>285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</row>
    <row r="71" spans="1:149" s="16" customFormat="1" ht="21" customHeight="1" x14ac:dyDescent="0.25">
      <c r="A71" s="177">
        <v>63</v>
      </c>
      <c r="B71" s="52">
        <v>6</v>
      </c>
      <c r="C71" s="178" t="s">
        <v>3023</v>
      </c>
      <c r="D71" s="52">
        <v>1605211071</v>
      </c>
      <c r="E71" s="52">
        <v>74</v>
      </c>
      <c r="F71" s="245" t="str">
        <f t="shared" si="4"/>
        <v>Khá</v>
      </c>
      <c r="G71" s="52">
        <v>79</v>
      </c>
      <c r="H71" s="254" t="str">
        <f t="shared" si="5"/>
        <v>Khá</v>
      </c>
      <c r="I71" s="179">
        <f t="shared" si="7"/>
        <v>76.5</v>
      </c>
      <c r="J71" s="250" t="str">
        <f t="shared" si="6"/>
        <v>Khá</v>
      </c>
      <c r="K71" s="181" t="s">
        <v>286</v>
      </c>
      <c r="L71" s="235"/>
      <c r="M71" s="182" t="s">
        <v>285</v>
      </c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</row>
    <row r="72" spans="1:149" s="16" customFormat="1" ht="21" customHeight="1" x14ac:dyDescent="0.25">
      <c r="A72" s="177">
        <v>64</v>
      </c>
      <c r="B72" s="52">
        <v>7</v>
      </c>
      <c r="C72" s="178" t="s">
        <v>757</v>
      </c>
      <c r="D72" s="52">
        <v>1605210596</v>
      </c>
      <c r="E72" s="52">
        <v>74</v>
      </c>
      <c r="F72" s="245" t="str">
        <f t="shared" si="4"/>
        <v>Khá</v>
      </c>
      <c r="G72" s="52">
        <v>79</v>
      </c>
      <c r="H72" s="254" t="str">
        <f t="shared" si="5"/>
        <v>Khá</v>
      </c>
      <c r="I72" s="179">
        <f t="shared" si="7"/>
        <v>76.5</v>
      </c>
      <c r="J72" s="250" t="str">
        <f t="shared" si="6"/>
        <v>Khá</v>
      </c>
      <c r="K72" s="181" t="s">
        <v>286</v>
      </c>
      <c r="L72" s="235"/>
      <c r="M72" s="182" t="s">
        <v>285</v>
      </c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</row>
    <row r="73" spans="1:149" s="16" customFormat="1" ht="21" customHeight="1" x14ac:dyDescent="0.25">
      <c r="A73" s="177">
        <v>65</v>
      </c>
      <c r="B73" s="52">
        <v>8</v>
      </c>
      <c r="C73" s="178" t="s">
        <v>3024</v>
      </c>
      <c r="D73" s="52">
        <v>1605210808</v>
      </c>
      <c r="E73" s="52">
        <v>74</v>
      </c>
      <c r="F73" s="245" t="str">
        <f t="shared" si="4"/>
        <v>Khá</v>
      </c>
      <c r="G73" s="52">
        <v>64</v>
      </c>
      <c r="H73" s="254" t="str">
        <f t="shared" si="5"/>
        <v>Trung bình</v>
      </c>
      <c r="I73" s="179">
        <f t="shared" si="7"/>
        <v>69</v>
      </c>
      <c r="J73" s="250" t="str">
        <f t="shared" si="6"/>
        <v>Khá</v>
      </c>
      <c r="K73" s="181" t="s">
        <v>286</v>
      </c>
      <c r="L73" s="235"/>
      <c r="M73" s="182" t="s">
        <v>285</v>
      </c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</row>
    <row r="74" spans="1:149" s="16" customFormat="1" ht="21" customHeight="1" x14ac:dyDescent="0.25">
      <c r="A74" s="177">
        <v>66</v>
      </c>
      <c r="B74" s="52">
        <v>9</v>
      </c>
      <c r="C74" s="178" t="s">
        <v>3025</v>
      </c>
      <c r="D74" s="52">
        <v>1605210387</v>
      </c>
      <c r="E74" s="52">
        <v>85</v>
      </c>
      <c r="F74" s="245" t="str">
        <f t="shared" si="4"/>
        <v>Tốt</v>
      </c>
      <c r="G74" s="52">
        <v>85</v>
      </c>
      <c r="H74" s="254" t="str">
        <f t="shared" si="5"/>
        <v>Tốt</v>
      </c>
      <c r="I74" s="179">
        <f t="shared" si="7"/>
        <v>85</v>
      </c>
      <c r="J74" s="250" t="str">
        <f t="shared" si="6"/>
        <v>Tốt</v>
      </c>
      <c r="K74" s="181" t="s">
        <v>286</v>
      </c>
      <c r="L74" s="235"/>
      <c r="M74" s="182" t="s">
        <v>285</v>
      </c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</row>
    <row r="75" spans="1:149" s="16" customFormat="1" ht="21" customHeight="1" x14ac:dyDescent="0.25">
      <c r="A75" s="177">
        <v>67</v>
      </c>
      <c r="B75" s="52">
        <v>10</v>
      </c>
      <c r="C75" s="178" t="s">
        <v>3026</v>
      </c>
      <c r="D75" s="52">
        <v>1605210016</v>
      </c>
      <c r="E75" s="52">
        <v>80</v>
      </c>
      <c r="F75" s="245" t="str">
        <f t="shared" si="4"/>
        <v>Tốt</v>
      </c>
      <c r="G75" s="52">
        <v>85</v>
      </c>
      <c r="H75" s="254" t="str">
        <f t="shared" si="5"/>
        <v>Tốt</v>
      </c>
      <c r="I75" s="179">
        <f t="shared" si="7"/>
        <v>82.5</v>
      </c>
      <c r="J75" s="250" t="str">
        <f t="shared" si="6"/>
        <v>Tốt</v>
      </c>
      <c r="K75" s="181" t="s">
        <v>286</v>
      </c>
      <c r="L75" s="235"/>
      <c r="M75" s="182" t="s">
        <v>285</v>
      </c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</row>
    <row r="76" spans="1:149" s="16" customFormat="1" ht="21" customHeight="1" x14ac:dyDescent="0.25">
      <c r="A76" s="177">
        <v>68</v>
      </c>
      <c r="B76" s="52">
        <v>11</v>
      </c>
      <c r="C76" s="178" t="s">
        <v>3027</v>
      </c>
      <c r="D76" s="52">
        <v>1605210408</v>
      </c>
      <c r="E76" s="52">
        <v>74</v>
      </c>
      <c r="F76" s="245" t="str">
        <f t="shared" si="4"/>
        <v>Khá</v>
      </c>
      <c r="G76" s="52">
        <v>85</v>
      </c>
      <c r="H76" s="254" t="str">
        <f t="shared" si="5"/>
        <v>Tốt</v>
      </c>
      <c r="I76" s="179">
        <v>80</v>
      </c>
      <c r="J76" s="250" t="str">
        <f t="shared" si="6"/>
        <v>Tốt</v>
      </c>
      <c r="K76" s="181" t="s">
        <v>286</v>
      </c>
      <c r="L76" s="235"/>
      <c r="M76" s="182" t="s">
        <v>285</v>
      </c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</row>
    <row r="77" spans="1:149" s="16" customFormat="1" ht="21" customHeight="1" x14ac:dyDescent="0.25">
      <c r="A77" s="177">
        <v>69</v>
      </c>
      <c r="B77" s="52">
        <v>12</v>
      </c>
      <c r="C77" s="178" t="s">
        <v>2045</v>
      </c>
      <c r="D77" s="52">
        <v>1605210945</v>
      </c>
      <c r="E77" s="52">
        <v>74</v>
      </c>
      <c r="F77" s="245" t="str">
        <f t="shared" si="4"/>
        <v>Khá</v>
      </c>
      <c r="G77" s="52">
        <v>79</v>
      </c>
      <c r="H77" s="254" t="str">
        <f t="shared" si="5"/>
        <v>Khá</v>
      </c>
      <c r="I77" s="179">
        <f t="shared" si="7"/>
        <v>76.5</v>
      </c>
      <c r="J77" s="250" t="str">
        <f t="shared" si="6"/>
        <v>Khá</v>
      </c>
      <c r="K77" s="181" t="s">
        <v>286</v>
      </c>
      <c r="L77" s="235"/>
      <c r="M77" s="182" t="s">
        <v>285</v>
      </c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</row>
    <row r="78" spans="1:149" s="16" customFormat="1" ht="21" customHeight="1" x14ac:dyDescent="0.25">
      <c r="A78" s="177">
        <v>70</v>
      </c>
      <c r="B78" s="52">
        <v>13</v>
      </c>
      <c r="C78" s="178" t="s">
        <v>3028</v>
      </c>
      <c r="D78" s="52">
        <v>1605210125</v>
      </c>
      <c r="E78" s="52">
        <v>80</v>
      </c>
      <c r="F78" s="245" t="str">
        <f t="shared" si="4"/>
        <v>Tốt</v>
      </c>
      <c r="G78" s="52">
        <v>79</v>
      </c>
      <c r="H78" s="254" t="str">
        <f t="shared" si="5"/>
        <v>Khá</v>
      </c>
      <c r="I78" s="179">
        <v>80</v>
      </c>
      <c r="J78" s="250" t="str">
        <f t="shared" si="6"/>
        <v>Tốt</v>
      </c>
      <c r="K78" s="181" t="s">
        <v>286</v>
      </c>
      <c r="L78" s="235"/>
      <c r="M78" s="182" t="s">
        <v>285</v>
      </c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</row>
    <row r="79" spans="1:149" s="16" customFormat="1" ht="21" customHeight="1" x14ac:dyDescent="0.25">
      <c r="A79" s="177">
        <v>71</v>
      </c>
      <c r="B79" s="52">
        <v>14</v>
      </c>
      <c r="C79" s="178" t="s">
        <v>3029</v>
      </c>
      <c r="D79" s="52">
        <v>1605211018</v>
      </c>
      <c r="E79" s="52">
        <v>80</v>
      </c>
      <c r="F79" s="245" t="str">
        <f t="shared" si="4"/>
        <v>Tốt</v>
      </c>
      <c r="G79" s="52">
        <v>79</v>
      </c>
      <c r="H79" s="254" t="str">
        <f t="shared" si="5"/>
        <v>Khá</v>
      </c>
      <c r="I79" s="179">
        <v>80</v>
      </c>
      <c r="J79" s="250" t="str">
        <f t="shared" si="6"/>
        <v>Tốt</v>
      </c>
      <c r="K79" s="181" t="s">
        <v>286</v>
      </c>
      <c r="L79" s="235"/>
      <c r="M79" s="182" t="s">
        <v>285</v>
      </c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</row>
    <row r="80" spans="1:149" s="16" customFormat="1" ht="21" customHeight="1" x14ac:dyDescent="0.25">
      <c r="A80" s="177">
        <v>72</v>
      </c>
      <c r="B80" s="52">
        <v>15</v>
      </c>
      <c r="C80" s="178" t="s">
        <v>3030</v>
      </c>
      <c r="D80" s="52">
        <v>1605210592</v>
      </c>
      <c r="E80" s="52">
        <v>80</v>
      </c>
      <c r="F80" s="245" t="str">
        <f t="shared" si="4"/>
        <v>Tốt</v>
      </c>
      <c r="G80" s="52">
        <v>85</v>
      </c>
      <c r="H80" s="254" t="str">
        <f t="shared" si="5"/>
        <v>Tốt</v>
      </c>
      <c r="I80" s="179">
        <f t="shared" si="7"/>
        <v>82.5</v>
      </c>
      <c r="J80" s="250" t="str">
        <f t="shared" si="6"/>
        <v>Tốt</v>
      </c>
      <c r="K80" s="181" t="s">
        <v>286</v>
      </c>
      <c r="L80" s="235"/>
      <c r="M80" s="182" t="s">
        <v>285</v>
      </c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</row>
    <row r="81" spans="1:149" s="16" customFormat="1" ht="21" customHeight="1" x14ac:dyDescent="0.25">
      <c r="A81" s="177">
        <v>73</v>
      </c>
      <c r="B81" s="52">
        <v>16</v>
      </c>
      <c r="C81" s="178" t="s">
        <v>112</v>
      </c>
      <c r="D81" s="52">
        <v>1605210815</v>
      </c>
      <c r="E81" s="52">
        <v>74</v>
      </c>
      <c r="F81" s="245" t="str">
        <f t="shared" si="4"/>
        <v>Khá</v>
      </c>
      <c r="G81" s="52">
        <v>79</v>
      </c>
      <c r="H81" s="254" t="str">
        <f t="shared" si="5"/>
        <v>Khá</v>
      </c>
      <c r="I81" s="179">
        <f t="shared" si="7"/>
        <v>76.5</v>
      </c>
      <c r="J81" s="250" t="str">
        <f t="shared" si="6"/>
        <v>Khá</v>
      </c>
      <c r="K81" s="181" t="s">
        <v>286</v>
      </c>
      <c r="L81" s="235"/>
      <c r="M81" s="182" t="s">
        <v>285</v>
      </c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</row>
    <row r="82" spans="1:149" s="16" customFormat="1" ht="21" customHeight="1" x14ac:dyDescent="0.25">
      <c r="A82" s="177">
        <v>74</v>
      </c>
      <c r="B82" s="52">
        <v>17</v>
      </c>
      <c r="C82" s="178" t="s">
        <v>3031</v>
      </c>
      <c r="D82" s="52">
        <v>1605210137</v>
      </c>
      <c r="E82" s="52">
        <v>74</v>
      </c>
      <c r="F82" s="245" t="str">
        <f t="shared" si="4"/>
        <v>Khá</v>
      </c>
      <c r="G82" s="52">
        <v>79</v>
      </c>
      <c r="H82" s="254" t="str">
        <f t="shared" si="5"/>
        <v>Khá</v>
      </c>
      <c r="I82" s="179">
        <f t="shared" si="7"/>
        <v>76.5</v>
      </c>
      <c r="J82" s="250" t="str">
        <f t="shared" si="6"/>
        <v>Khá</v>
      </c>
      <c r="K82" s="181" t="s">
        <v>286</v>
      </c>
      <c r="L82" s="235"/>
      <c r="M82" s="182" t="s">
        <v>285</v>
      </c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</row>
    <row r="83" spans="1:149" s="16" customFormat="1" ht="21" customHeight="1" x14ac:dyDescent="0.25">
      <c r="A83" s="177">
        <v>75</v>
      </c>
      <c r="B83" s="52">
        <v>18</v>
      </c>
      <c r="C83" s="178" t="s">
        <v>3032</v>
      </c>
      <c r="D83" s="52">
        <v>1605211046</v>
      </c>
      <c r="E83" s="52">
        <v>85</v>
      </c>
      <c r="F83" s="245" t="str">
        <f t="shared" si="4"/>
        <v>Tốt</v>
      </c>
      <c r="G83" s="52">
        <v>85</v>
      </c>
      <c r="H83" s="254" t="str">
        <f t="shared" si="5"/>
        <v>Tốt</v>
      </c>
      <c r="I83" s="179">
        <f t="shared" si="7"/>
        <v>85</v>
      </c>
      <c r="J83" s="250" t="str">
        <f t="shared" si="6"/>
        <v>Tốt</v>
      </c>
      <c r="K83" s="181" t="s">
        <v>286</v>
      </c>
      <c r="L83" s="235"/>
      <c r="M83" s="182" t="s">
        <v>285</v>
      </c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</row>
    <row r="84" spans="1:149" s="16" customFormat="1" ht="21" customHeight="1" x14ac:dyDescent="0.25">
      <c r="A84" s="177">
        <v>76</v>
      </c>
      <c r="B84" s="52">
        <v>19</v>
      </c>
      <c r="C84" s="178" t="s">
        <v>3033</v>
      </c>
      <c r="D84" s="52">
        <v>1605210793</v>
      </c>
      <c r="E84" s="52">
        <v>74</v>
      </c>
      <c r="F84" s="245" t="str">
        <f t="shared" si="4"/>
        <v>Khá</v>
      </c>
      <c r="G84" s="52">
        <v>79</v>
      </c>
      <c r="H84" s="254" t="str">
        <f t="shared" si="5"/>
        <v>Khá</v>
      </c>
      <c r="I84" s="179">
        <f t="shared" si="7"/>
        <v>76.5</v>
      </c>
      <c r="J84" s="250" t="str">
        <f t="shared" si="6"/>
        <v>Khá</v>
      </c>
      <c r="K84" s="181" t="s">
        <v>286</v>
      </c>
      <c r="L84" s="235"/>
      <c r="M84" s="182" t="s">
        <v>285</v>
      </c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</row>
    <row r="85" spans="1:149" s="16" customFormat="1" ht="21" customHeight="1" x14ac:dyDescent="0.25">
      <c r="A85" s="177">
        <v>77</v>
      </c>
      <c r="B85" s="52">
        <v>20</v>
      </c>
      <c r="C85" s="178" t="s">
        <v>3034</v>
      </c>
      <c r="D85" s="52">
        <v>1605210149</v>
      </c>
      <c r="E85" s="52">
        <v>74</v>
      </c>
      <c r="F85" s="245" t="str">
        <f t="shared" si="4"/>
        <v>Khá</v>
      </c>
      <c r="G85" s="52">
        <v>79</v>
      </c>
      <c r="H85" s="254" t="str">
        <f t="shared" si="5"/>
        <v>Khá</v>
      </c>
      <c r="I85" s="179">
        <f t="shared" si="7"/>
        <v>76.5</v>
      </c>
      <c r="J85" s="250" t="str">
        <f t="shared" si="6"/>
        <v>Khá</v>
      </c>
      <c r="K85" s="181" t="s">
        <v>286</v>
      </c>
      <c r="L85" s="235"/>
      <c r="M85" s="182" t="s">
        <v>285</v>
      </c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</row>
    <row r="86" spans="1:149" s="16" customFormat="1" ht="21" customHeight="1" x14ac:dyDescent="0.25">
      <c r="A86" s="177">
        <v>78</v>
      </c>
      <c r="B86" s="52">
        <v>21</v>
      </c>
      <c r="C86" s="178" t="s">
        <v>3035</v>
      </c>
      <c r="D86" s="52">
        <v>1605210133</v>
      </c>
      <c r="E86" s="52">
        <v>80</v>
      </c>
      <c r="F86" s="245" t="str">
        <f t="shared" si="4"/>
        <v>Tốt</v>
      </c>
      <c r="G86" s="52">
        <v>80</v>
      </c>
      <c r="H86" s="254" t="str">
        <f t="shared" si="5"/>
        <v>Tốt</v>
      </c>
      <c r="I86" s="179">
        <f t="shared" si="7"/>
        <v>80</v>
      </c>
      <c r="J86" s="250" t="str">
        <f t="shared" si="6"/>
        <v>Tốt</v>
      </c>
      <c r="K86" s="181" t="s">
        <v>286</v>
      </c>
      <c r="L86" s="235"/>
      <c r="M86" s="182" t="s">
        <v>285</v>
      </c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</row>
    <row r="87" spans="1:149" s="16" customFormat="1" ht="21" customHeight="1" x14ac:dyDescent="0.25">
      <c r="A87" s="177">
        <v>79</v>
      </c>
      <c r="B87" s="52">
        <v>22</v>
      </c>
      <c r="C87" s="178" t="s">
        <v>3036</v>
      </c>
      <c r="D87" s="52">
        <v>1605210057</v>
      </c>
      <c r="E87" s="52">
        <v>74</v>
      </c>
      <c r="F87" s="245" t="str">
        <f t="shared" si="4"/>
        <v>Khá</v>
      </c>
      <c r="G87" s="52">
        <v>79</v>
      </c>
      <c r="H87" s="254" t="str">
        <f t="shared" si="5"/>
        <v>Khá</v>
      </c>
      <c r="I87" s="179">
        <f t="shared" si="7"/>
        <v>76.5</v>
      </c>
      <c r="J87" s="250" t="str">
        <f t="shared" si="6"/>
        <v>Khá</v>
      </c>
      <c r="K87" s="181" t="s">
        <v>286</v>
      </c>
      <c r="L87" s="235"/>
      <c r="M87" s="182" t="s">
        <v>285</v>
      </c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</row>
    <row r="88" spans="1:149" s="16" customFormat="1" ht="21" customHeight="1" x14ac:dyDescent="0.25">
      <c r="A88" s="177">
        <v>80</v>
      </c>
      <c r="B88" s="52">
        <v>23</v>
      </c>
      <c r="C88" s="178" t="s">
        <v>188</v>
      </c>
      <c r="D88" s="52">
        <v>1605211264</v>
      </c>
      <c r="E88" s="52">
        <v>74</v>
      </c>
      <c r="F88" s="245" t="str">
        <f t="shared" si="4"/>
        <v>Khá</v>
      </c>
      <c r="G88" s="52">
        <v>79</v>
      </c>
      <c r="H88" s="254" t="str">
        <f t="shared" si="5"/>
        <v>Khá</v>
      </c>
      <c r="I88" s="179">
        <f t="shared" si="7"/>
        <v>76.5</v>
      </c>
      <c r="J88" s="250" t="str">
        <f t="shared" si="6"/>
        <v>Khá</v>
      </c>
      <c r="K88" s="181" t="s">
        <v>286</v>
      </c>
      <c r="L88" s="235"/>
      <c r="M88" s="182" t="s">
        <v>285</v>
      </c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</row>
    <row r="89" spans="1:149" s="16" customFormat="1" ht="21" customHeight="1" x14ac:dyDescent="0.25">
      <c r="A89" s="177">
        <v>81</v>
      </c>
      <c r="B89" s="52">
        <v>1</v>
      </c>
      <c r="C89" s="178" t="s">
        <v>3037</v>
      </c>
      <c r="D89" s="52">
        <v>1705220122</v>
      </c>
      <c r="E89" s="52">
        <v>74</v>
      </c>
      <c r="F89" s="245" t="str">
        <f t="shared" si="4"/>
        <v>Khá</v>
      </c>
      <c r="G89" s="52">
        <v>79</v>
      </c>
      <c r="H89" s="254" t="str">
        <f t="shared" si="5"/>
        <v>Khá</v>
      </c>
      <c r="I89" s="179">
        <f t="shared" si="7"/>
        <v>76.5</v>
      </c>
      <c r="J89" s="250" t="str">
        <f t="shared" si="6"/>
        <v>Khá</v>
      </c>
      <c r="K89" s="101" t="s">
        <v>287</v>
      </c>
      <c r="L89" s="235"/>
      <c r="M89" s="182" t="s">
        <v>285</v>
      </c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</row>
    <row r="90" spans="1:149" s="16" customFormat="1" ht="21" customHeight="1" x14ac:dyDescent="0.25">
      <c r="A90" s="177">
        <v>82</v>
      </c>
      <c r="B90" s="52">
        <v>2</v>
      </c>
      <c r="C90" s="178" t="s">
        <v>3038</v>
      </c>
      <c r="D90" s="52">
        <v>1705220359</v>
      </c>
      <c r="E90" s="52">
        <v>78</v>
      </c>
      <c r="F90" s="245" t="str">
        <f t="shared" si="4"/>
        <v>Khá</v>
      </c>
      <c r="G90" s="52">
        <v>79</v>
      </c>
      <c r="H90" s="254" t="str">
        <f t="shared" si="5"/>
        <v>Khá</v>
      </c>
      <c r="I90" s="179">
        <f t="shared" si="7"/>
        <v>78.5</v>
      </c>
      <c r="J90" s="250" t="str">
        <f t="shared" si="6"/>
        <v>Khá</v>
      </c>
      <c r="K90" s="101" t="s">
        <v>287</v>
      </c>
      <c r="L90" s="235"/>
      <c r="M90" s="182" t="s">
        <v>285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</row>
    <row r="91" spans="1:149" s="16" customFormat="1" ht="21" customHeight="1" x14ac:dyDescent="0.25">
      <c r="A91" s="177">
        <v>83</v>
      </c>
      <c r="B91" s="52">
        <v>3</v>
      </c>
      <c r="C91" s="178" t="s">
        <v>3039</v>
      </c>
      <c r="D91" s="52">
        <v>1705220683</v>
      </c>
      <c r="E91" s="52">
        <v>79</v>
      </c>
      <c r="F91" s="245" t="str">
        <f t="shared" si="4"/>
        <v>Khá</v>
      </c>
      <c r="G91" s="52">
        <v>78</v>
      </c>
      <c r="H91" s="254" t="str">
        <f t="shared" si="5"/>
        <v>Khá</v>
      </c>
      <c r="I91" s="179">
        <f t="shared" si="7"/>
        <v>78.5</v>
      </c>
      <c r="J91" s="250" t="str">
        <f t="shared" si="6"/>
        <v>Khá</v>
      </c>
      <c r="K91" s="101" t="s">
        <v>287</v>
      </c>
      <c r="L91" s="235"/>
      <c r="M91" s="182" t="s">
        <v>285</v>
      </c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</row>
    <row r="92" spans="1:149" s="16" customFormat="1" ht="21" customHeight="1" x14ac:dyDescent="0.25">
      <c r="A92" s="177">
        <v>84</v>
      </c>
      <c r="B92" s="52">
        <v>4</v>
      </c>
      <c r="C92" s="178" t="s">
        <v>3040</v>
      </c>
      <c r="D92" s="52">
        <v>1705221166</v>
      </c>
      <c r="E92" s="52">
        <v>74</v>
      </c>
      <c r="F92" s="245" t="str">
        <f t="shared" si="4"/>
        <v>Khá</v>
      </c>
      <c r="G92" s="52">
        <v>64</v>
      </c>
      <c r="H92" s="254" t="str">
        <f t="shared" si="5"/>
        <v>Trung bình</v>
      </c>
      <c r="I92" s="179">
        <f t="shared" si="7"/>
        <v>69</v>
      </c>
      <c r="J92" s="250" t="str">
        <f t="shared" si="6"/>
        <v>Khá</v>
      </c>
      <c r="K92" s="101" t="s">
        <v>287</v>
      </c>
      <c r="L92" s="235"/>
      <c r="M92" s="182" t="s">
        <v>285</v>
      </c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</row>
    <row r="93" spans="1:149" s="16" customFormat="1" ht="21" customHeight="1" x14ac:dyDescent="0.25">
      <c r="A93" s="177">
        <v>85</v>
      </c>
      <c r="B93" s="52">
        <v>5</v>
      </c>
      <c r="C93" s="178" t="s">
        <v>3041</v>
      </c>
      <c r="D93" s="52">
        <v>1705220516</v>
      </c>
      <c r="E93" s="52">
        <v>78</v>
      </c>
      <c r="F93" s="245" t="str">
        <f t="shared" si="4"/>
        <v>Khá</v>
      </c>
      <c r="G93" s="52">
        <v>77</v>
      </c>
      <c r="H93" s="254" t="str">
        <f t="shared" si="5"/>
        <v>Khá</v>
      </c>
      <c r="I93" s="179">
        <f t="shared" si="7"/>
        <v>77.5</v>
      </c>
      <c r="J93" s="250" t="str">
        <f t="shared" si="6"/>
        <v>Khá</v>
      </c>
      <c r="K93" s="101" t="s">
        <v>287</v>
      </c>
      <c r="L93" s="235"/>
      <c r="M93" s="182" t="s">
        <v>285</v>
      </c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</row>
    <row r="94" spans="1:149" s="16" customFormat="1" ht="21" customHeight="1" x14ac:dyDescent="0.25">
      <c r="A94" s="177">
        <v>86</v>
      </c>
      <c r="B94" s="52">
        <v>6</v>
      </c>
      <c r="C94" s="178" t="s">
        <v>3042</v>
      </c>
      <c r="D94" s="52">
        <v>1705220755</v>
      </c>
      <c r="E94" s="52">
        <v>92</v>
      </c>
      <c r="F94" s="245" t="str">
        <f t="shared" si="4"/>
        <v>Xuất sắc</v>
      </c>
      <c r="G94" s="52">
        <v>80</v>
      </c>
      <c r="H94" s="254" t="str">
        <f t="shared" si="5"/>
        <v>Tốt</v>
      </c>
      <c r="I94" s="179">
        <f t="shared" si="7"/>
        <v>86</v>
      </c>
      <c r="J94" s="250" t="str">
        <f t="shared" si="6"/>
        <v>Tốt</v>
      </c>
      <c r="K94" s="101" t="s">
        <v>287</v>
      </c>
      <c r="L94" s="235"/>
      <c r="M94" s="182" t="s">
        <v>285</v>
      </c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</row>
    <row r="95" spans="1:149" s="16" customFormat="1" ht="21" customHeight="1" x14ac:dyDescent="0.25">
      <c r="A95" s="177">
        <v>87</v>
      </c>
      <c r="B95" s="52">
        <v>7</v>
      </c>
      <c r="C95" s="178" t="s">
        <v>3043</v>
      </c>
      <c r="D95" s="52">
        <v>1705220772</v>
      </c>
      <c r="E95" s="52">
        <v>74</v>
      </c>
      <c r="F95" s="245" t="str">
        <f t="shared" si="4"/>
        <v>Khá</v>
      </c>
      <c r="G95" s="52">
        <v>79</v>
      </c>
      <c r="H95" s="254" t="str">
        <f t="shared" si="5"/>
        <v>Khá</v>
      </c>
      <c r="I95" s="179">
        <f t="shared" si="7"/>
        <v>76.5</v>
      </c>
      <c r="J95" s="250" t="str">
        <f t="shared" si="6"/>
        <v>Khá</v>
      </c>
      <c r="K95" s="101" t="s">
        <v>287</v>
      </c>
      <c r="L95" s="235"/>
      <c r="M95" s="182" t="s">
        <v>285</v>
      </c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</row>
    <row r="96" spans="1:149" s="16" customFormat="1" ht="21" customHeight="1" x14ac:dyDescent="0.25">
      <c r="A96" s="177">
        <v>88</v>
      </c>
      <c r="B96" s="52">
        <v>8</v>
      </c>
      <c r="C96" s="178" t="s">
        <v>3044</v>
      </c>
      <c r="D96" s="52">
        <v>1705220527</v>
      </c>
      <c r="E96" s="52">
        <v>80</v>
      </c>
      <c r="F96" s="245" t="str">
        <f t="shared" si="4"/>
        <v>Tốt</v>
      </c>
      <c r="G96" s="52">
        <v>78</v>
      </c>
      <c r="H96" s="254" t="str">
        <f t="shared" si="5"/>
        <v>Khá</v>
      </c>
      <c r="I96" s="179">
        <f t="shared" si="7"/>
        <v>79</v>
      </c>
      <c r="J96" s="250" t="str">
        <f t="shared" si="6"/>
        <v>Khá</v>
      </c>
      <c r="K96" s="101" t="s">
        <v>287</v>
      </c>
      <c r="L96" s="235"/>
      <c r="M96" s="182" t="s">
        <v>285</v>
      </c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</row>
    <row r="97" spans="1:149" s="16" customFormat="1" ht="21" customHeight="1" x14ac:dyDescent="0.25">
      <c r="A97" s="177">
        <v>89</v>
      </c>
      <c r="B97" s="52">
        <v>9</v>
      </c>
      <c r="C97" s="178" t="s">
        <v>3045</v>
      </c>
      <c r="D97" s="52">
        <v>1705220401</v>
      </c>
      <c r="E97" s="52">
        <v>80</v>
      </c>
      <c r="F97" s="245" t="str">
        <f t="shared" si="4"/>
        <v>Tốt</v>
      </c>
      <c r="G97" s="52">
        <v>83</v>
      </c>
      <c r="H97" s="254" t="str">
        <f t="shared" si="5"/>
        <v>Tốt</v>
      </c>
      <c r="I97" s="179">
        <f t="shared" si="7"/>
        <v>81.5</v>
      </c>
      <c r="J97" s="250" t="str">
        <f t="shared" si="6"/>
        <v>Tốt</v>
      </c>
      <c r="K97" s="101" t="s">
        <v>287</v>
      </c>
      <c r="L97" s="235"/>
      <c r="M97" s="182" t="s">
        <v>285</v>
      </c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</row>
    <row r="98" spans="1:149" s="16" customFormat="1" ht="21" customHeight="1" x14ac:dyDescent="0.25">
      <c r="A98" s="177">
        <v>90</v>
      </c>
      <c r="B98" s="52">
        <v>10</v>
      </c>
      <c r="C98" s="178" t="s">
        <v>3046</v>
      </c>
      <c r="D98" s="52">
        <v>1705220810</v>
      </c>
      <c r="E98" s="52">
        <v>84</v>
      </c>
      <c r="F98" s="245" t="str">
        <f t="shared" si="4"/>
        <v>Tốt</v>
      </c>
      <c r="G98" s="52">
        <v>64</v>
      </c>
      <c r="H98" s="254" t="str">
        <f t="shared" si="5"/>
        <v>Trung bình</v>
      </c>
      <c r="I98" s="179">
        <f t="shared" si="7"/>
        <v>74</v>
      </c>
      <c r="J98" s="250" t="str">
        <f t="shared" si="6"/>
        <v>Khá</v>
      </c>
      <c r="K98" s="101" t="s">
        <v>287</v>
      </c>
      <c r="L98" s="235"/>
      <c r="M98" s="182" t="s">
        <v>285</v>
      </c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</row>
    <row r="99" spans="1:149" s="16" customFormat="1" ht="21" customHeight="1" x14ac:dyDescent="0.25">
      <c r="A99" s="177">
        <v>91</v>
      </c>
      <c r="B99" s="52">
        <v>11</v>
      </c>
      <c r="C99" s="178" t="s">
        <v>3047</v>
      </c>
      <c r="D99" s="52">
        <v>1705220941</v>
      </c>
      <c r="E99" s="52">
        <v>79</v>
      </c>
      <c r="F99" s="245" t="str">
        <f t="shared" si="4"/>
        <v>Khá</v>
      </c>
      <c r="G99" s="52">
        <v>79</v>
      </c>
      <c r="H99" s="254" t="str">
        <f t="shared" si="5"/>
        <v>Khá</v>
      </c>
      <c r="I99" s="179">
        <f t="shared" si="7"/>
        <v>79</v>
      </c>
      <c r="J99" s="250" t="str">
        <f t="shared" si="6"/>
        <v>Khá</v>
      </c>
      <c r="K99" s="101" t="s">
        <v>287</v>
      </c>
      <c r="L99" s="235"/>
      <c r="M99" s="182" t="s">
        <v>285</v>
      </c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</row>
    <row r="100" spans="1:149" s="16" customFormat="1" ht="21" customHeight="1" x14ac:dyDescent="0.25">
      <c r="A100" s="177">
        <v>92</v>
      </c>
      <c r="B100" s="52">
        <v>12</v>
      </c>
      <c r="C100" s="178" t="s">
        <v>3048</v>
      </c>
      <c r="D100" s="52">
        <v>1705220476</v>
      </c>
      <c r="E100" s="52">
        <v>79</v>
      </c>
      <c r="F100" s="245" t="str">
        <f t="shared" si="4"/>
        <v>Khá</v>
      </c>
      <c r="G100" s="52">
        <v>79</v>
      </c>
      <c r="H100" s="254" t="str">
        <f t="shared" si="5"/>
        <v>Khá</v>
      </c>
      <c r="I100" s="179">
        <f t="shared" si="7"/>
        <v>79</v>
      </c>
      <c r="J100" s="250" t="str">
        <f t="shared" si="6"/>
        <v>Khá</v>
      </c>
      <c r="K100" s="101" t="s">
        <v>287</v>
      </c>
      <c r="L100" s="235"/>
      <c r="M100" s="182" t="s">
        <v>285</v>
      </c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</row>
    <row r="101" spans="1:149" s="16" customFormat="1" ht="21" customHeight="1" x14ac:dyDescent="0.25">
      <c r="A101" s="177">
        <v>93</v>
      </c>
      <c r="B101" s="52">
        <v>13</v>
      </c>
      <c r="C101" s="178" t="s">
        <v>3049</v>
      </c>
      <c r="D101" s="52">
        <v>1705220563</v>
      </c>
      <c r="E101" s="52">
        <v>81</v>
      </c>
      <c r="F101" s="245" t="str">
        <f t="shared" ref="F101:F218" si="8">IF(E101&gt;=90,"Xuất sắc",IF(AND(E101&lt;90,E101&gt;=80),"Tốt",IF(AND(E101&lt;80,E101&gt;=65),"Khá",IF(AND(E101&lt;65,E101&gt;=50),"Trung bình",IF(AND(E101&lt;50,E101&gt;=35),"Yếu",IF(AND(E101&lt;35,E101&gt;=1),"Kém",IF(AND(E101&lt;1),"Không xếp loại")))))))</f>
        <v>Tốt</v>
      </c>
      <c r="G101" s="52">
        <v>87</v>
      </c>
      <c r="H101" s="254" t="str">
        <f t="shared" ref="H101:H218" si="9">IF(G101&gt;=90,"Xuất sắc",IF(AND(G101&lt;90,G101&gt;=80),"Tốt",IF(AND(G101&lt;80,G101&gt;=65),"Khá",IF(AND(G101&lt;65,G101&gt;=50),"Trung bình",IF(AND(G101&lt;50,G101&gt;=35),"Yếu",IF(AND(G101&lt;35,G101&gt;=1),"Kém",IF(AND(G101&lt;1),"Không xếp loại")))))))</f>
        <v>Tốt</v>
      </c>
      <c r="I101" s="179">
        <f t="shared" si="7"/>
        <v>84</v>
      </c>
      <c r="J101" s="250" t="str">
        <f t="shared" ref="J101:J218" si="10">IF(I101&gt;=90,"Xuất sắc",IF(AND(I101&lt;90,I101&gt;=80),"Tốt",IF(AND(I101&lt;80,I101&gt;=65),"Khá",IF(AND(I101&lt;65,I101&gt;=50),"Trung bình",IF(AND(I101&lt;50,I101&gt;=35),"Yếu",IF(AND(I101&lt;35,I101&gt;=1),"Kém",IF(AND(I101&lt;1),"Không xếp loại")))))))</f>
        <v>Tốt</v>
      </c>
      <c r="K101" s="101" t="s">
        <v>287</v>
      </c>
      <c r="L101" s="235"/>
      <c r="M101" s="182" t="s">
        <v>285</v>
      </c>
    </row>
    <row r="102" spans="1:149" s="16" customFormat="1" ht="21" customHeight="1" x14ac:dyDescent="0.25">
      <c r="A102" s="177">
        <v>94</v>
      </c>
      <c r="B102" s="52">
        <v>14</v>
      </c>
      <c r="C102" s="178" t="s">
        <v>3050</v>
      </c>
      <c r="D102" s="52">
        <v>1705220445</v>
      </c>
      <c r="E102" s="52">
        <v>80</v>
      </c>
      <c r="F102" s="245" t="str">
        <f t="shared" si="8"/>
        <v>Tốt</v>
      </c>
      <c r="G102" s="52">
        <v>82</v>
      </c>
      <c r="H102" s="254" t="str">
        <f t="shared" si="9"/>
        <v>Tốt</v>
      </c>
      <c r="I102" s="179">
        <f t="shared" ref="I102:I254" si="11">(E102+G102)/2</f>
        <v>81</v>
      </c>
      <c r="J102" s="250" t="str">
        <f t="shared" si="10"/>
        <v>Tốt</v>
      </c>
      <c r="K102" s="101" t="s">
        <v>287</v>
      </c>
      <c r="L102" s="235"/>
      <c r="M102" s="182" t="s">
        <v>285</v>
      </c>
    </row>
    <row r="103" spans="1:149" s="16" customFormat="1" ht="21" customHeight="1" x14ac:dyDescent="0.25">
      <c r="A103" s="177">
        <v>95</v>
      </c>
      <c r="B103" s="52">
        <v>15</v>
      </c>
      <c r="C103" s="178" t="s">
        <v>3051</v>
      </c>
      <c r="D103" s="52">
        <v>1705221080</v>
      </c>
      <c r="E103" s="52">
        <v>82</v>
      </c>
      <c r="F103" s="245" t="str">
        <f t="shared" si="8"/>
        <v>Tốt</v>
      </c>
      <c r="G103" s="52">
        <v>79</v>
      </c>
      <c r="H103" s="254" t="str">
        <f t="shared" si="9"/>
        <v>Khá</v>
      </c>
      <c r="I103" s="179">
        <f t="shared" si="11"/>
        <v>80.5</v>
      </c>
      <c r="J103" s="250" t="str">
        <f t="shared" si="10"/>
        <v>Tốt</v>
      </c>
      <c r="K103" s="101" t="s">
        <v>287</v>
      </c>
      <c r="L103" s="235"/>
      <c r="M103" s="182" t="s">
        <v>285</v>
      </c>
    </row>
    <row r="104" spans="1:149" s="16" customFormat="1" ht="21" customHeight="1" x14ac:dyDescent="0.25">
      <c r="A104" s="177">
        <v>96</v>
      </c>
      <c r="B104" s="52">
        <v>16</v>
      </c>
      <c r="C104" s="178" t="s">
        <v>3052</v>
      </c>
      <c r="D104" s="52">
        <v>1705220963</v>
      </c>
      <c r="E104" s="52">
        <v>79</v>
      </c>
      <c r="F104" s="245" t="str">
        <f t="shared" si="8"/>
        <v>Khá</v>
      </c>
      <c r="G104" s="52">
        <v>76</v>
      </c>
      <c r="H104" s="254" t="str">
        <f t="shared" si="9"/>
        <v>Khá</v>
      </c>
      <c r="I104" s="179">
        <f t="shared" si="11"/>
        <v>77.5</v>
      </c>
      <c r="J104" s="250" t="str">
        <f t="shared" si="10"/>
        <v>Khá</v>
      </c>
      <c r="K104" s="101" t="s">
        <v>287</v>
      </c>
      <c r="L104" s="235"/>
      <c r="M104" s="182" t="s">
        <v>285</v>
      </c>
    </row>
    <row r="105" spans="1:149" s="183" customFormat="1" ht="21" customHeight="1" x14ac:dyDescent="0.25">
      <c r="A105" s="177">
        <v>97</v>
      </c>
      <c r="B105" s="52">
        <v>17</v>
      </c>
      <c r="C105" s="178" t="s">
        <v>151</v>
      </c>
      <c r="D105" s="52">
        <v>1705220481</v>
      </c>
      <c r="E105" s="52">
        <v>78</v>
      </c>
      <c r="F105" s="245" t="str">
        <f t="shared" si="8"/>
        <v>Khá</v>
      </c>
      <c r="G105" s="52">
        <v>65</v>
      </c>
      <c r="H105" s="254" t="str">
        <f t="shared" si="9"/>
        <v>Khá</v>
      </c>
      <c r="I105" s="179">
        <f t="shared" si="11"/>
        <v>71.5</v>
      </c>
      <c r="J105" s="250" t="str">
        <f t="shared" si="10"/>
        <v>Khá</v>
      </c>
      <c r="K105" s="101" t="s">
        <v>287</v>
      </c>
      <c r="L105" s="235"/>
      <c r="M105" s="182" t="s">
        <v>285</v>
      </c>
    </row>
    <row r="106" spans="1:149" s="16" customFormat="1" ht="21" customHeight="1" x14ac:dyDescent="0.25">
      <c r="A106" s="177">
        <v>98</v>
      </c>
      <c r="B106" s="52">
        <v>18</v>
      </c>
      <c r="C106" s="178" t="s">
        <v>3053</v>
      </c>
      <c r="D106" s="52">
        <v>1705220575</v>
      </c>
      <c r="E106" s="52">
        <v>80</v>
      </c>
      <c r="F106" s="245" t="str">
        <f t="shared" si="8"/>
        <v>Tốt</v>
      </c>
      <c r="G106" s="52">
        <v>82</v>
      </c>
      <c r="H106" s="254" t="str">
        <f t="shared" si="9"/>
        <v>Tốt</v>
      </c>
      <c r="I106" s="179">
        <f t="shared" si="11"/>
        <v>81</v>
      </c>
      <c r="J106" s="250" t="str">
        <f t="shared" si="10"/>
        <v>Tốt</v>
      </c>
      <c r="K106" s="101" t="s">
        <v>287</v>
      </c>
      <c r="L106" s="235"/>
      <c r="M106" s="182" t="s">
        <v>285</v>
      </c>
    </row>
    <row r="107" spans="1:149" s="16" customFormat="1" ht="21" customHeight="1" x14ac:dyDescent="0.25">
      <c r="A107" s="177">
        <v>99</v>
      </c>
      <c r="B107" s="52">
        <v>19</v>
      </c>
      <c r="C107" s="178" t="s">
        <v>3054</v>
      </c>
      <c r="D107" s="52">
        <v>1705220499</v>
      </c>
      <c r="E107" s="52">
        <v>80</v>
      </c>
      <c r="F107" s="245" t="str">
        <f t="shared" si="8"/>
        <v>Tốt</v>
      </c>
      <c r="G107" s="52">
        <v>79</v>
      </c>
      <c r="H107" s="254" t="str">
        <f t="shared" si="9"/>
        <v>Khá</v>
      </c>
      <c r="I107" s="179">
        <v>80</v>
      </c>
      <c r="J107" s="250" t="str">
        <f t="shared" si="10"/>
        <v>Tốt</v>
      </c>
      <c r="K107" s="101" t="s">
        <v>287</v>
      </c>
      <c r="L107" s="235"/>
      <c r="M107" s="182" t="s">
        <v>285</v>
      </c>
    </row>
    <row r="108" spans="1:149" s="16" customFormat="1" ht="21" customHeight="1" x14ac:dyDescent="0.25">
      <c r="A108" s="177">
        <v>100</v>
      </c>
      <c r="B108" s="52">
        <v>20</v>
      </c>
      <c r="C108" s="178" t="s">
        <v>3055</v>
      </c>
      <c r="D108" s="52">
        <v>1705221032</v>
      </c>
      <c r="E108" s="52">
        <v>80</v>
      </c>
      <c r="F108" s="245" t="str">
        <f t="shared" si="8"/>
        <v>Tốt</v>
      </c>
      <c r="G108" s="52">
        <v>79</v>
      </c>
      <c r="H108" s="254" t="str">
        <f t="shared" si="9"/>
        <v>Khá</v>
      </c>
      <c r="I108" s="179">
        <v>80</v>
      </c>
      <c r="J108" s="250" t="str">
        <f t="shared" si="10"/>
        <v>Tốt</v>
      </c>
      <c r="K108" s="101" t="s">
        <v>287</v>
      </c>
      <c r="L108" s="235"/>
      <c r="M108" s="182" t="s">
        <v>285</v>
      </c>
    </row>
    <row r="109" spans="1:149" s="16" customFormat="1" ht="21" customHeight="1" x14ac:dyDescent="0.25">
      <c r="A109" s="177">
        <v>101</v>
      </c>
      <c r="B109" s="52">
        <v>21</v>
      </c>
      <c r="C109" s="178" t="s">
        <v>3056</v>
      </c>
      <c r="D109" s="52">
        <v>1705220704</v>
      </c>
      <c r="E109" s="52">
        <v>74</v>
      </c>
      <c r="F109" s="245" t="str">
        <f t="shared" si="8"/>
        <v>Khá</v>
      </c>
      <c r="G109" s="52">
        <v>71</v>
      </c>
      <c r="H109" s="254" t="str">
        <f t="shared" si="9"/>
        <v>Khá</v>
      </c>
      <c r="I109" s="179">
        <f t="shared" si="11"/>
        <v>72.5</v>
      </c>
      <c r="J109" s="250" t="str">
        <f t="shared" si="10"/>
        <v>Khá</v>
      </c>
      <c r="K109" s="101" t="s">
        <v>287</v>
      </c>
      <c r="L109" s="235"/>
      <c r="M109" s="182" t="s">
        <v>285</v>
      </c>
    </row>
    <row r="110" spans="1:149" s="16" customFormat="1" ht="21" customHeight="1" x14ac:dyDescent="0.25">
      <c r="A110" s="177">
        <v>102</v>
      </c>
      <c r="B110" s="52">
        <v>22</v>
      </c>
      <c r="C110" s="178" t="s">
        <v>3057</v>
      </c>
      <c r="D110" s="52">
        <v>1705220450</v>
      </c>
      <c r="E110" s="52">
        <v>79</v>
      </c>
      <c r="F110" s="245" t="str">
        <f t="shared" si="8"/>
        <v>Khá</v>
      </c>
      <c r="G110" s="52">
        <v>78</v>
      </c>
      <c r="H110" s="254" t="str">
        <f t="shared" si="9"/>
        <v>Khá</v>
      </c>
      <c r="I110" s="179">
        <f t="shared" si="11"/>
        <v>78.5</v>
      </c>
      <c r="J110" s="250" t="str">
        <f t="shared" si="10"/>
        <v>Khá</v>
      </c>
      <c r="K110" s="101" t="s">
        <v>287</v>
      </c>
      <c r="L110" s="235"/>
      <c r="M110" s="182" t="s">
        <v>285</v>
      </c>
    </row>
    <row r="111" spans="1:149" s="16" customFormat="1" ht="21" customHeight="1" x14ac:dyDescent="0.25">
      <c r="A111" s="177">
        <v>103</v>
      </c>
      <c r="B111" s="52">
        <v>23</v>
      </c>
      <c r="C111" s="178" t="s">
        <v>3058</v>
      </c>
      <c r="D111" s="52">
        <v>1705220311</v>
      </c>
      <c r="E111" s="52">
        <v>80</v>
      </c>
      <c r="F111" s="245" t="str">
        <f t="shared" si="8"/>
        <v>Tốt</v>
      </c>
      <c r="G111" s="52">
        <v>89</v>
      </c>
      <c r="H111" s="254" t="str">
        <f t="shared" si="9"/>
        <v>Tốt</v>
      </c>
      <c r="I111" s="179">
        <f t="shared" si="11"/>
        <v>84.5</v>
      </c>
      <c r="J111" s="250" t="str">
        <f t="shared" si="10"/>
        <v>Tốt</v>
      </c>
      <c r="K111" s="101" t="s">
        <v>287</v>
      </c>
      <c r="L111" s="235"/>
      <c r="M111" s="182" t="s">
        <v>285</v>
      </c>
    </row>
    <row r="112" spans="1:149" s="16" customFormat="1" ht="21" customHeight="1" x14ac:dyDescent="0.25">
      <c r="A112" s="177">
        <v>104</v>
      </c>
      <c r="B112" s="52">
        <v>24</v>
      </c>
      <c r="C112" s="178" t="s">
        <v>176</v>
      </c>
      <c r="D112" s="52">
        <v>1705220511</v>
      </c>
      <c r="E112" s="52">
        <v>74</v>
      </c>
      <c r="F112" s="245" t="str">
        <f t="shared" si="8"/>
        <v>Khá</v>
      </c>
      <c r="G112" s="52">
        <v>75</v>
      </c>
      <c r="H112" s="254" t="str">
        <f t="shared" si="9"/>
        <v>Khá</v>
      </c>
      <c r="I112" s="179">
        <f t="shared" si="11"/>
        <v>74.5</v>
      </c>
      <c r="J112" s="250" t="str">
        <f t="shared" si="10"/>
        <v>Khá</v>
      </c>
      <c r="K112" s="101" t="s">
        <v>287</v>
      </c>
      <c r="L112" s="235"/>
      <c r="M112" s="182" t="s">
        <v>285</v>
      </c>
    </row>
    <row r="113" spans="1:13" s="16" customFormat="1" ht="21" customHeight="1" x14ac:dyDescent="0.25">
      <c r="A113" s="177">
        <v>105</v>
      </c>
      <c r="B113" s="52">
        <v>25</v>
      </c>
      <c r="C113" s="178" t="s">
        <v>3059</v>
      </c>
      <c r="D113" s="52">
        <v>1705220861</v>
      </c>
      <c r="E113" s="52">
        <v>79</v>
      </c>
      <c r="F113" s="245" t="str">
        <f t="shared" si="8"/>
        <v>Khá</v>
      </c>
      <c r="G113" s="52">
        <v>79</v>
      </c>
      <c r="H113" s="254" t="str">
        <f t="shared" si="9"/>
        <v>Khá</v>
      </c>
      <c r="I113" s="179">
        <f t="shared" si="11"/>
        <v>79</v>
      </c>
      <c r="J113" s="250" t="str">
        <f t="shared" si="10"/>
        <v>Khá</v>
      </c>
      <c r="K113" s="101" t="s">
        <v>287</v>
      </c>
      <c r="L113" s="235"/>
      <c r="M113" s="182" t="s">
        <v>285</v>
      </c>
    </row>
    <row r="114" spans="1:13" s="16" customFormat="1" ht="21" customHeight="1" x14ac:dyDescent="0.25">
      <c r="A114" s="177">
        <v>106</v>
      </c>
      <c r="B114" s="52">
        <v>26</v>
      </c>
      <c r="C114" s="178" t="s">
        <v>3060</v>
      </c>
      <c r="D114" s="52">
        <v>1705220084</v>
      </c>
      <c r="E114" s="52">
        <v>74</v>
      </c>
      <c r="F114" s="245" t="str">
        <f t="shared" si="8"/>
        <v>Khá</v>
      </c>
      <c r="G114" s="52">
        <v>79</v>
      </c>
      <c r="H114" s="254" t="str">
        <f t="shared" si="9"/>
        <v>Khá</v>
      </c>
      <c r="I114" s="179">
        <f t="shared" si="11"/>
        <v>76.5</v>
      </c>
      <c r="J114" s="250" t="str">
        <f t="shared" si="10"/>
        <v>Khá</v>
      </c>
      <c r="K114" s="101" t="s">
        <v>287</v>
      </c>
      <c r="L114" s="235"/>
      <c r="M114" s="182" t="s">
        <v>285</v>
      </c>
    </row>
    <row r="115" spans="1:13" s="16" customFormat="1" ht="21" customHeight="1" x14ac:dyDescent="0.25">
      <c r="A115" s="177">
        <v>107</v>
      </c>
      <c r="B115" s="52">
        <v>27</v>
      </c>
      <c r="C115" s="178" t="s">
        <v>1309</v>
      </c>
      <c r="D115" s="52">
        <v>1705220070</v>
      </c>
      <c r="E115" s="52">
        <v>80</v>
      </c>
      <c r="F115" s="245" t="str">
        <f t="shared" si="8"/>
        <v>Tốt</v>
      </c>
      <c r="G115" s="52">
        <v>79</v>
      </c>
      <c r="H115" s="254" t="str">
        <f t="shared" si="9"/>
        <v>Khá</v>
      </c>
      <c r="I115" s="179">
        <v>80</v>
      </c>
      <c r="J115" s="250" t="str">
        <f t="shared" si="10"/>
        <v>Tốt</v>
      </c>
      <c r="K115" s="101" t="s">
        <v>287</v>
      </c>
      <c r="L115" s="235"/>
      <c r="M115" s="182" t="s">
        <v>285</v>
      </c>
    </row>
    <row r="116" spans="1:13" s="16" customFormat="1" ht="21" customHeight="1" x14ac:dyDescent="0.25">
      <c r="A116" s="177">
        <v>108</v>
      </c>
      <c r="B116" s="52">
        <v>28</v>
      </c>
      <c r="C116" s="178" t="s">
        <v>902</v>
      </c>
      <c r="D116" s="52">
        <v>1705220107</v>
      </c>
      <c r="E116" s="52">
        <v>72</v>
      </c>
      <c r="F116" s="245" t="str">
        <f t="shared" si="8"/>
        <v>Khá</v>
      </c>
      <c r="G116" s="52">
        <v>79</v>
      </c>
      <c r="H116" s="254" t="str">
        <f t="shared" si="9"/>
        <v>Khá</v>
      </c>
      <c r="I116" s="179">
        <f t="shared" si="11"/>
        <v>75.5</v>
      </c>
      <c r="J116" s="250" t="str">
        <f t="shared" si="10"/>
        <v>Khá</v>
      </c>
      <c r="K116" s="101" t="s">
        <v>287</v>
      </c>
      <c r="L116" s="235"/>
      <c r="M116" s="182" t="s">
        <v>285</v>
      </c>
    </row>
    <row r="117" spans="1:13" s="16" customFormat="1" ht="21" customHeight="1" x14ac:dyDescent="0.25">
      <c r="A117" s="177">
        <v>109</v>
      </c>
      <c r="B117" s="52">
        <v>29</v>
      </c>
      <c r="C117" s="178" t="s">
        <v>3061</v>
      </c>
      <c r="D117" s="52">
        <v>1705220860</v>
      </c>
      <c r="E117" s="52">
        <v>79</v>
      </c>
      <c r="F117" s="245" t="str">
        <f t="shared" si="8"/>
        <v>Khá</v>
      </c>
      <c r="G117" s="52">
        <v>64</v>
      </c>
      <c r="H117" s="254" t="str">
        <f t="shared" si="9"/>
        <v>Trung bình</v>
      </c>
      <c r="I117" s="179">
        <f t="shared" si="11"/>
        <v>71.5</v>
      </c>
      <c r="J117" s="250" t="str">
        <f t="shared" si="10"/>
        <v>Khá</v>
      </c>
      <c r="K117" s="101" t="s">
        <v>287</v>
      </c>
      <c r="L117" s="235"/>
      <c r="M117" s="182" t="s">
        <v>285</v>
      </c>
    </row>
    <row r="118" spans="1:13" s="16" customFormat="1" ht="21" customHeight="1" x14ac:dyDescent="0.25">
      <c r="A118" s="177">
        <v>110</v>
      </c>
      <c r="B118" s="52">
        <v>30</v>
      </c>
      <c r="C118" s="178" t="s">
        <v>3062</v>
      </c>
      <c r="D118" s="52">
        <v>1705220602</v>
      </c>
      <c r="E118" s="52"/>
      <c r="F118" s="245" t="str">
        <f t="shared" si="8"/>
        <v>Không xếp loại</v>
      </c>
      <c r="G118" s="52"/>
      <c r="H118" s="254" t="str">
        <f t="shared" si="9"/>
        <v>Không xếp loại</v>
      </c>
      <c r="I118" s="179"/>
      <c r="J118" s="250" t="str">
        <f t="shared" si="10"/>
        <v>Không xếp loại</v>
      </c>
      <c r="K118" s="101" t="s">
        <v>287</v>
      </c>
      <c r="L118" s="235" t="s">
        <v>246</v>
      </c>
      <c r="M118" s="182" t="s">
        <v>285</v>
      </c>
    </row>
    <row r="119" spans="1:13" s="16" customFormat="1" ht="21" customHeight="1" x14ac:dyDescent="0.25">
      <c r="A119" s="177">
        <v>111</v>
      </c>
      <c r="B119" s="52">
        <v>31</v>
      </c>
      <c r="C119" s="184" t="s">
        <v>3063</v>
      </c>
      <c r="D119" s="52">
        <v>1705220686</v>
      </c>
      <c r="E119" s="52">
        <v>80</v>
      </c>
      <c r="F119" s="245" t="str">
        <f t="shared" si="8"/>
        <v>Tốt</v>
      </c>
      <c r="G119" s="52">
        <v>71</v>
      </c>
      <c r="H119" s="254" t="str">
        <f t="shared" si="9"/>
        <v>Khá</v>
      </c>
      <c r="I119" s="179">
        <f t="shared" si="11"/>
        <v>75.5</v>
      </c>
      <c r="J119" s="250" t="str">
        <f t="shared" si="10"/>
        <v>Khá</v>
      </c>
      <c r="K119" s="101" t="s">
        <v>287</v>
      </c>
      <c r="L119" s="235"/>
      <c r="M119" s="182" t="s">
        <v>285</v>
      </c>
    </row>
    <row r="120" spans="1:13" s="16" customFormat="1" ht="21" customHeight="1" x14ac:dyDescent="0.25">
      <c r="A120" s="177">
        <v>112</v>
      </c>
      <c r="B120" s="52">
        <v>32</v>
      </c>
      <c r="C120" s="184" t="s">
        <v>3064</v>
      </c>
      <c r="D120" s="52">
        <v>1705220846</v>
      </c>
      <c r="E120" s="52">
        <v>85</v>
      </c>
      <c r="F120" s="245" t="str">
        <f t="shared" si="8"/>
        <v>Tốt</v>
      </c>
      <c r="G120" s="52">
        <v>82</v>
      </c>
      <c r="H120" s="254" t="str">
        <f t="shared" si="9"/>
        <v>Tốt</v>
      </c>
      <c r="I120" s="179">
        <f t="shared" si="11"/>
        <v>83.5</v>
      </c>
      <c r="J120" s="250" t="str">
        <f t="shared" si="10"/>
        <v>Tốt</v>
      </c>
      <c r="K120" s="101" t="s">
        <v>287</v>
      </c>
      <c r="L120" s="235"/>
      <c r="M120" s="182" t="s">
        <v>285</v>
      </c>
    </row>
    <row r="121" spans="1:13" s="16" customFormat="1" ht="21" customHeight="1" x14ac:dyDescent="0.25">
      <c r="A121" s="177">
        <v>113</v>
      </c>
      <c r="B121" s="52">
        <v>33</v>
      </c>
      <c r="C121" s="184" t="s">
        <v>3065</v>
      </c>
      <c r="D121" s="52">
        <v>1705220776</v>
      </c>
      <c r="E121" s="52">
        <v>74</v>
      </c>
      <c r="F121" s="245" t="str">
        <f t="shared" si="8"/>
        <v>Khá</v>
      </c>
      <c r="G121" s="52">
        <v>76</v>
      </c>
      <c r="H121" s="254" t="str">
        <f t="shared" si="9"/>
        <v>Khá</v>
      </c>
      <c r="I121" s="179">
        <f t="shared" si="11"/>
        <v>75</v>
      </c>
      <c r="J121" s="250" t="str">
        <f t="shared" si="10"/>
        <v>Khá</v>
      </c>
      <c r="K121" s="101" t="s">
        <v>287</v>
      </c>
      <c r="L121" s="235"/>
      <c r="M121" s="182" t="s">
        <v>285</v>
      </c>
    </row>
    <row r="122" spans="1:13" s="16" customFormat="1" ht="21" customHeight="1" x14ac:dyDescent="0.25">
      <c r="A122" s="177">
        <v>114</v>
      </c>
      <c r="B122" s="52">
        <v>34</v>
      </c>
      <c r="C122" s="184" t="s">
        <v>3066</v>
      </c>
      <c r="D122" s="52">
        <v>1705220833</v>
      </c>
      <c r="E122" s="52">
        <v>74</v>
      </c>
      <c r="F122" s="245" t="str">
        <f t="shared" si="8"/>
        <v>Khá</v>
      </c>
      <c r="G122" s="52">
        <v>64</v>
      </c>
      <c r="H122" s="254" t="str">
        <f t="shared" si="9"/>
        <v>Trung bình</v>
      </c>
      <c r="I122" s="179">
        <f t="shared" si="11"/>
        <v>69</v>
      </c>
      <c r="J122" s="250" t="str">
        <f t="shared" si="10"/>
        <v>Khá</v>
      </c>
      <c r="K122" s="101" t="s">
        <v>287</v>
      </c>
      <c r="L122" s="235"/>
      <c r="M122" s="182" t="s">
        <v>285</v>
      </c>
    </row>
    <row r="123" spans="1:13" s="16" customFormat="1" ht="21" customHeight="1" x14ac:dyDescent="0.25">
      <c r="A123" s="177">
        <v>115</v>
      </c>
      <c r="B123" s="52">
        <v>35</v>
      </c>
      <c r="C123" s="178" t="s">
        <v>984</v>
      </c>
      <c r="D123" s="52">
        <v>1705220086</v>
      </c>
      <c r="E123" s="52">
        <v>80</v>
      </c>
      <c r="F123" s="245" t="str">
        <f t="shared" si="8"/>
        <v>Tốt</v>
      </c>
      <c r="G123" s="52">
        <v>70</v>
      </c>
      <c r="H123" s="254" t="str">
        <f t="shared" si="9"/>
        <v>Khá</v>
      </c>
      <c r="I123" s="179">
        <f t="shared" si="11"/>
        <v>75</v>
      </c>
      <c r="J123" s="250" t="str">
        <f t="shared" si="10"/>
        <v>Khá</v>
      </c>
      <c r="K123" s="101" t="s">
        <v>287</v>
      </c>
      <c r="L123" s="235"/>
      <c r="M123" s="182" t="s">
        <v>285</v>
      </c>
    </row>
    <row r="124" spans="1:13" s="16" customFormat="1" ht="21" customHeight="1" x14ac:dyDescent="0.25">
      <c r="A124" s="177">
        <v>116</v>
      </c>
      <c r="B124" s="52">
        <v>36</v>
      </c>
      <c r="C124" s="178" t="s">
        <v>3067</v>
      </c>
      <c r="D124" s="52">
        <v>1705220596</v>
      </c>
      <c r="E124" s="52">
        <v>74</v>
      </c>
      <c r="F124" s="245" t="str">
        <f t="shared" si="8"/>
        <v>Khá</v>
      </c>
      <c r="G124" s="52">
        <v>76</v>
      </c>
      <c r="H124" s="254" t="str">
        <f t="shared" si="9"/>
        <v>Khá</v>
      </c>
      <c r="I124" s="179">
        <f t="shared" si="11"/>
        <v>75</v>
      </c>
      <c r="J124" s="250" t="str">
        <f t="shared" si="10"/>
        <v>Khá</v>
      </c>
      <c r="K124" s="101" t="s">
        <v>287</v>
      </c>
      <c r="L124" s="235"/>
      <c r="M124" s="182" t="s">
        <v>285</v>
      </c>
    </row>
    <row r="125" spans="1:13" s="16" customFormat="1" ht="21" customHeight="1" x14ac:dyDescent="0.25">
      <c r="A125" s="177">
        <v>117</v>
      </c>
      <c r="B125" s="52">
        <v>37</v>
      </c>
      <c r="C125" s="185" t="s">
        <v>3068</v>
      </c>
      <c r="D125" s="186">
        <v>1705220490</v>
      </c>
      <c r="E125" s="187">
        <v>79</v>
      </c>
      <c r="F125" s="245" t="str">
        <f t="shared" si="8"/>
        <v>Khá</v>
      </c>
      <c r="G125" s="187">
        <v>79</v>
      </c>
      <c r="H125" s="254" t="str">
        <f t="shared" si="9"/>
        <v>Khá</v>
      </c>
      <c r="I125" s="179">
        <f t="shared" si="11"/>
        <v>79</v>
      </c>
      <c r="J125" s="250" t="str">
        <f t="shared" si="10"/>
        <v>Khá</v>
      </c>
      <c r="K125" s="101" t="s">
        <v>287</v>
      </c>
      <c r="L125" s="235"/>
      <c r="M125" s="182" t="s">
        <v>285</v>
      </c>
    </row>
    <row r="126" spans="1:13" s="16" customFormat="1" ht="21" customHeight="1" x14ac:dyDescent="0.25">
      <c r="A126" s="177">
        <v>118</v>
      </c>
      <c r="B126" s="52">
        <v>38</v>
      </c>
      <c r="C126" s="185" t="s">
        <v>3069</v>
      </c>
      <c r="D126" s="186">
        <v>1705220879</v>
      </c>
      <c r="E126" s="187">
        <v>97</v>
      </c>
      <c r="F126" s="245" t="str">
        <f t="shared" si="8"/>
        <v>Xuất sắc</v>
      </c>
      <c r="G126" s="187">
        <v>90</v>
      </c>
      <c r="H126" s="254" t="str">
        <f t="shared" si="9"/>
        <v>Xuất sắc</v>
      </c>
      <c r="I126" s="179">
        <f t="shared" si="11"/>
        <v>93.5</v>
      </c>
      <c r="J126" s="250" t="str">
        <f t="shared" si="10"/>
        <v>Xuất sắc</v>
      </c>
      <c r="K126" s="101" t="s">
        <v>287</v>
      </c>
      <c r="L126" s="235"/>
      <c r="M126" s="182" t="s">
        <v>285</v>
      </c>
    </row>
    <row r="127" spans="1:13" s="16" customFormat="1" ht="21" customHeight="1" x14ac:dyDescent="0.25">
      <c r="A127" s="177">
        <v>119</v>
      </c>
      <c r="B127" s="52">
        <v>39</v>
      </c>
      <c r="C127" s="185" t="s">
        <v>3070</v>
      </c>
      <c r="D127" s="186">
        <v>1705220172</v>
      </c>
      <c r="E127" s="187">
        <v>74</v>
      </c>
      <c r="F127" s="245" t="str">
        <f t="shared" si="8"/>
        <v>Khá</v>
      </c>
      <c r="G127" s="187">
        <v>64</v>
      </c>
      <c r="H127" s="254" t="str">
        <f t="shared" si="9"/>
        <v>Trung bình</v>
      </c>
      <c r="I127" s="179">
        <f t="shared" si="11"/>
        <v>69</v>
      </c>
      <c r="J127" s="250" t="str">
        <f t="shared" si="10"/>
        <v>Khá</v>
      </c>
      <c r="K127" s="101" t="s">
        <v>287</v>
      </c>
      <c r="L127" s="235"/>
      <c r="M127" s="182" t="s">
        <v>285</v>
      </c>
    </row>
    <row r="128" spans="1:13" s="16" customFormat="1" ht="21" customHeight="1" x14ac:dyDescent="0.25">
      <c r="A128" s="177">
        <v>120</v>
      </c>
      <c r="B128" s="52">
        <v>40</v>
      </c>
      <c r="C128" s="185" t="s">
        <v>3071</v>
      </c>
      <c r="D128" s="186">
        <v>1705220637</v>
      </c>
      <c r="E128" s="187">
        <v>79</v>
      </c>
      <c r="F128" s="245" t="str">
        <f t="shared" si="8"/>
        <v>Khá</v>
      </c>
      <c r="G128" s="187">
        <v>79</v>
      </c>
      <c r="H128" s="254" t="str">
        <f t="shared" si="9"/>
        <v>Khá</v>
      </c>
      <c r="I128" s="179">
        <f t="shared" si="11"/>
        <v>79</v>
      </c>
      <c r="J128" s="250" t="str">
        <f t="shared" si="10"/>
        <v>Khá</v>
      </c>
      <c r="K128" s="101" t="s">
        <v>287</v>
      </c>
      <c r="L128" s="235"/>
      <c r="M128" s="182" t="s">
        <v>285</v>
      </c>
    </row>
    <row r="129" spans="1:13" s="16" customFormat="1" ht="21" customHeight="1" x14ac:dyDescent="0.25">
      <c r="A129" s="177">
        <v>121</v>
      </c>
      <c r="B129" s="52">
        <v>41</v>
      </c>
      <c r="C129" s="185" t="s">
        <v>3072</v>
      </c>
      <c r="D129" s="186">
        <v>1705220518</v>
      </c>
      <c r="E129" s="187">
        <v>80</v>
      </c>
      <c r="F129" s="245" t="str">
        <f t="shared" si="8"/>
        <v>Tốt</v>
      </c>
      <c r="G129" s="187">
        <v>79</v>
      </c>
      <c r="H129" s="254" t="str">
        <f t="shared" si="9"/>
        <v>Khá</v>
      </c>
      <c r="I129" s="179">
        <v>80</v>
      </c>
      <c r="J129" s="250" t="str">
        <f t="shared" si="10"/>
        <v>Tốt</v>
      </c>
      <c r="K129" s="101" t="s">
        <v>287</v>
      </c>
      <c r="L129" s="235"/>
      <c r="M129" s="182" t="s">
        <v>285</v>
      </c>
    </row>
    <row r="130" spans="1:13" s="16" customFormat="1" ht="21" customHeight="1" x14ac:dyDescent="0.25">
      <c r="A130" s="177">
        <v>122</v>
      </c>
      <c r="B130" s="52">
        <v>42</v>
      </c>
      <c r="C130" s="185" t="s">
        <v>110</v>
      </c>
      <c r="D130" s="186">
        <v>1705220040</v>
      </c>
      <c r="E130" s="187">
        <v>78</v>
      </c>
      <c r="F130" s="245" t="str">
        <f t="shared" si="8"/>
        <v>Khá</v>
      </c>
      <c r="G130" s="187">
        <v>64</v>
      </c>
      <c r="H130" s="254" t="str">
        <f t="shared" si="9"/>
        <v>Trung bình</v>
      </c>
      <c r="I130" s="179">
        <f t="shared" si="11"/>
        <v>71</v>
      </c>
      <c r="J130" s="250" t="str">
        <f t="shared" si="10"/>
        <v>Khá</v>
      </c>
      <c r="K130" s="101" t="s">
        <v>287</v>
      </c>
      <c r="L130" s="235"/>
      <c r="M130" s="182" t="s">
        <v>285</v>
      </c>
    </row>
    <row r="131" spans="1:13" s="16" customFormat="1" ht="21" customHeight="1" x14ac:dyDescent="0.25">
      <c r="A131" s="177">
        <v>123</v>
      </c>
      <c r="B131" s="52">
        <v>43</v>
      </c>
      <c r="C131" s="185" t="s">
        <v>3073</v>
      </c>
      <c r="D131" s="186">
        <v>1705221136</v>
      </c>
      <c r="E131" s="187">
        <v>82</v>
      </c>
      <c r="F131" s="245" t="str">
        <f t="shared" si="8"/>
        <v>Tốt</v>
      </c>
      <c r="G131" s="187">
        <v>79</v>
      </c>
      <c r="H131" s="254" t="str">
        <f t="shared" si="9"/>
        <v>Khá</v>
      </c>
      <c r="I131" s="179">
        <f t="shared" si="11"/>
        <v>80.5</v>
      </c>
      <c r="J131" s="250" t="str">
        <f t="shared" si="10"/>
        <v>Tốt</v>
      </c>
      <c r="K131" s="101" t="s">
        <v>287</v>
      </c>
      <c r="L131" s="235"/>
      <c r="M131" s="182" t="s">
        <v>285</v>
      </c>
    </row>
    <row r="132" spans="1:13" s="16" customFormat="1" ht="21" customHeight="1" x14ac:dyDescent="0.25">
      <c r="A132" s="177">
        <v>124</v>
      </c>
      <c r="B132" s="52">
        <v>44</v>
      </c>
      <c r="C132" s="185" t="s">
        <v>3074</v>
      </c>
      <c r="D132" s="186">
        <v>1705220836</v>
      </c>
      <c r="E132" s="187">
        <v>74</v>
      </c>
      <c r="F132" s="245" t="str">
        <f t="shared" si="8"/>
        <v>Khá</v>
      </c>
      <c r="G132" s="187">
        <v>79</v>
      </c>
      <c r="H132" s="254" t="str">
        <f t="shared" si="9"/>
        <v>Khá</v>
      </c>
      <c r="I132" s="179">
        <f t="shared" si="11"/>
        <v>76.5</v>
      </c>
      <c r="J132" s="250" t="str">
        <f t="shared" si="10"/>
        <v>Khá</v>
      </c>
      <c r="K132" s="101" t="s">
        <v>287</v>
      </c>
      <c r="L132" s="235"/>
      <c r="M132" s="182" t="s">
        <v>285</v>
      </c>
    </row>
    <row r="133" spans="1:13" s="16" customFormat="1" ht="21" customHeight="1" x14ac:dyDescent="0.25">
      <c r="A133" s="177">
        <v>125</v>
      </c>
      <c r="B133" s="52">
        <v>45</v>
      </c>
      <c r="C133" s="185" t="s">
        <v>3075</v>
      </c>
      <c r="D133" s="186">
        <v>1705220457</v>
      </c>
      <c r="E133" s="187">
        <v>81</v>
      </c>
      <c r="F133" s="245" t="str">
        <f t="shared" si="8"/>
        <v>Tốt</v>
      </c>
      <c r="G133" s="187">
        <v>79</v>
      </c>
      <c r="H133" s="254" t="str">
        <f t="shared" si="9"/>
        <v>Khá</v>
      </c>
      <c r="I133" s="179">
        <f t="shared" si="11"/>
        <v>80</v>
      </c>
      <c r="J133" s="250" t="str">
        <f t="shared" si="10"/>
        <v>Tốt</v>
      </c>
      <c r="K133" s="101" t="s">
        <v>287</v>
      </c>
      <c r="L133" s="235"/>
      <c r="M133" s="182" t="s">
        <v>285</v>
      </c>
    </row>
    <row r="134" spans="1:13" s="16" customFormat="1" ht="21" customHeight="1" x14ac:dyDescent="0.25">
      <c r="A134" s="177">
        <v>126</v>
      </c>
      <c r="B134" s="52">
        <v>46</v>
      </c>
      <c r="C134" s="185" t="s">
        <v>3076</v>
      </c>
      <c r="D134" s="186">
        <v>1705220560</v>
      </c>
      <c r="E134" s="187">
        <v>78</v>
      </c>
      <c r="F134" s="245" t="str">
        <f t="shared" si="8"/>
        <v>Khá</v>
      </c>
      <c r="G134" s="187">
        <v>77</v>
      </c>
      <c r="H134" s="254" t="str">
        <f t="shared" si="9"/>
        <v>Khá</v>
      </c>
      <c r="I134" s="179">
        <f t="shared" si="11"/>
        <v>77.5</v>
      </c>
      <c r="J134" s="250" t="str">
        <f t="shared" si="10"/>
        <v>Khá</v>
      </c>
      <c r="K134" s="101" t="s">
        <v>287</v>
      </c>
      <c r="L134" s="235"/>
      <c r="M134" s="182" t="s">
        <v>285</v>
      </c>
    </row>
    <row r="135" spans="1:13" s="16" customFormat="1" ht="21" customHeight="1" x14ac:dyDescent="0.25">
      <c r="A135" s="177">
        <v>127</v>
      </c>
      <c r="B135" s="52">
        <v>47</v>
      </c>
      <c r="C135" s="185" t="s">
        <v>3077</v>
      </c>
      <c r="D135" s="186">
        <v>1705220692</v>
      </c>
      <c r="E135" s="187">
        <v>78</v>
      </c>
      <c r="F135" s="245" t="str">
        <f t="shared" si="8"/>
        <v>Khá</v>
      </c>
      <c r="G135" s="187">
        <v>79</v>
      </c>
      <c r="H135" s="254" t="str">
        <f t="shared" si="9"/>
        <v>Khá</v>
      </c>
      <c r="I135" s="179">
        <f t="shared" si="11"/>
        <v>78.5</v>
      </c>
      <c r="J135" s="250" t="str">
        <f t="shared" si="10"/>
        <v>Khá</v>
      </c>
      <c r="K135" s="101" t="s">
        <v>287</v>
      </c>
      <c r="L135" s="235"/>
      <c r="M135" s="182" t="s">
        <v>285</v>
      </c>
    </row>
    <row r="136" spans="1:13" s="16" customFormat="1" ht="21" customHeight="1" x14ac:dyDescent="0.25">
      <c r="A136" s="177">
        <v>128</v>
      </c>
      <c r="B136" s="52">
        <v>48</v>
      </c>
      <c r="C136" s="185" t="s">
        <v>3078</v>
      </c>
      <c r="D136" s="186">
        <v>1705220864</v>
      </c>
      <c r="E136" s="187">
        <v>65</v>
      </c>
      <c r="F136" s="245" t="str">
        <f t="shared" si="8"/>
        <v>Khá</v>
      </c>
      <c r="G136" s="187">
        <v>79</v>
      </c>
      <c r="H136" s="254" t="str">
        <f t="shared" si="9"/>
        <v>Khá</v>
      </c>
      <c r="I136" s="179">
        <f t="shared" si="11"/>
        <v>72</v>
      </c>
      <c r="J136" s="250" t="str">
        <f t="shared" si="10"/>
        <v>Khá</v>
      </c>
      <c r="K136" s="101" t="s">
        <v>287</v>
      </c>
      <c r="L136" s="235"/>
      <c r="M136" s="182" t="s">
        <v>285</v>
      </c>
    </row>
    <row r="137" spans="1:13" s="16" customFormat="1" ht="21" customHeight="1" x14ac:dyDescent="0.25">
      <c r="A137" s="177">
        <v>129</v>
      </c>
      <c r="B137" s="52">
        <v>49</v>
      </c>
      <c r="C137" s="185" t="s">
        <v>155</v>
      </c>
      <c r="D137" s="186">
        <v>1705220765</v>
      </c>
      <c r="E137" s="187">
        <v>81</v>
      </c>
      <c r="F137" s="245" t="str">
        <f t="shared" si="8"/>
        <v>Tốt</v>
      </c>
      <c r="G137" s="187">
        <v>79</v>
      </c>
      <c r="H137" s="254" t="str">
        <f t="shared" si="9"/>
        <v>Khá</v>
      </c>
      <c r="I137" s="179">
        <f t="shared" si="11"/>
        <v>80</v>
      </c>
      <c r="J137" s="250" t="str">
        <f t="shared" si="10"/>
        <v>Tốt</v>
      </c>
      <c r="K137" s="101" t="s">
        <v>287</v>
      </c>
      <c r="L137" s="235"/>
      <c r="M137" s="182" t="s">
        <v>285</v>
      </c>
    </row>
    <row r="138" spans="1:13" s="16" customFormat="1" ht="21" customHeight="1" x14ac:dyDescent="0.25">
      <c r="A138" s="177">
        <v>130</v>
      </c>
      <c r="B138" s="52">
        <v>50</v>
      </c>
      <c r="C138" s="185" t="s">
        <v>3079</v>
      </c>
      <c r="D138" s="186">
        <v>1705220786</v>
      </c>
      <c r="E138" s="187">
        <v>78</v>
      </c>
      <c r="F138" s="245" t="str">
        <f t="shared" si="8"/>
        <v>Khá</v>
      </c>
      <c r="G138" s="187">
        <v>79</v>
      </c>
      <c r="H138" s="254" t="str">
        <f t="shared" si="9"/>
        <v>Khá</v>
      </c>
      <c r="I138" s="179">
        <f t="shared" si="11"/>
        <v>78.5</v>
      </c>
      <c r="J138" s="250" t="str">
        <f t="shared" si="10"/>
        <v>Khá</v>
      </c>
      <c r="K138" s="101" t="s">
        <v>287</v>
      </c>
      <c r="L138" s="235"/>
      <c r="M138" s="182" t="s">
        <v>285</v>
      </c>
    </row>
    <row r="139" spans="1:13" s="16" customFormat="1" ht="21" customHeight="1" x14ac:dyDescent="0.25">
      <c r="A139" s="177">
        <v>131</v>
      </c>
      <c r="B139" s="52">
        <v>51</v>
      </c>
      <c r="C139" s="185" t="s">
        <v>3080</v>
      </c>
      <c r="D139" s="186">
        <v>1705220740</v>
      </c>
      <c r="E139" s="187">
        <v>80</v>
      </c>
      <c r="F139" s="245" t="str">
        <f t="shared" si="8"/>
        <v>Tốt</v>
      </c>
      <c r="G139" s="187">
        <v>79</v>
      </c>
      <c r="H139" s="254" t="str">
        <f t="shared" si="9"/>
        <v>Khá</v>
      </c>
      <c r="I139" s="179">
        <v>64</v>
      </c>
      <c r="J139" s="250" t="str">
        <f t="shared" si="10"/>
        <v>Trung bình</v>
      </c>
      <c r="K139" s="101" t="s">
        <v>287</v>
      </c>
      <c r="L139" s="235"/>
      <c r="M139" s="182" t="s">
        <v>285</v>
      </c>
    </row>
    <row r="140" spans="1:13" s="16" customFormat="1" ht="21" customHeight="1" x14ac:dyDescent="0.25">
      <c r="A140" s="177">
        <v>132</v>
      </c>
      <c r="B140" s="52">
        <v>52</v>
      </c>
      <c r="C140" s="185" t="s">
        <v>3081</v>
      </c>
      <c r="D140" s="186">
        <v>1705220828</v>
      </c>
      <c r="E140" s="187">
        <v>76</v>
      </c>
      <c r="F140" s="245" t="str">
        <f t="shared" si="8"/>
        <v>Khá</v>
      </c>
      <c r="G140" s="187">
        <v>79</v>
      </c>
      <c r="H140" s="254" t="str">
        <f t="shared" si="9"/>
        <v>Khá</v>
      </c>
      <c r="I140" s="179">
        <f t="shared" si="11"/>
        <v>77.5</v>
      </c>
      <c r="J140" s="250" t="str">
        <f t="shared" si="10"/>
        <v>Khá</v>
      </c>
      <c r="K140" s="101" t="s">
        <v>287</v>
      </c>
      <c r="L140" s="235"/>
      <c r="M140" s="182" t="s">
        <v>285</v>
      </c>
    </row>
    <row r="141" spans="1:13" s="16" customFormat="1" ht="21" customHeight="1" x14ac:dyDescent="0.25">
      <c r="A141" s="177">
        <v>133</v>
      </c>
      <c r="B141" s="52">
        <v>53</v>
      </c>
      <c r="C141" s="185" t="s">
        <v>3082</v>
      </c>
      <c r="D141" s="186">
        <v>1705220322</v>
      </c>
      <c r="E141" s="187">
        <v>80</v>
      </c>
      <c r="F141" s="245" t="str">
        <f t="shared" si="8"/>
        <v>Tốt</v>
      </c>
      <c r="G141" s="187">
        <v>82</v>
      </c>
      <c r="H141" s="254" t="str">
        <f t="shared" si="9"/>
        <v>Tốt</v>
      </c>
      <c r="I141" s="179">
        <f t="shared" si="11"/>
        <v>81</v>
      </c>
      <c r="J141" s="250" t="str">
        <f t="shared" si="10"/>
        <v>Tốt</v>
      </c>
      <c r="K141" s="101" t="s">
        <v>287</v>
      </c>
      <c r="L141" s="235"/>
      <c r="M141" s="182" t="s">
        <v>285</v>
      </c>
    </row>
    <row r="142" spans="1:13" s="16" customFormat="1" ht="21" customHeight="1" x14ac:dyDescent="0.25">
      <c r="A142" s="177">
        <v>134</v>
      </c>
      <c r="B142" s="52">
        <v>54</v>
      </c>
      <c r="C142" s="185" t="s">
        <v>3083</v>
      </c>
      <c r="D142" s="186">
        <v>1705220474</v>
      </c>
      <c r="E142" s="187">
        <v>71</v>
      </c>
      <c r="F142" s="245" t="str">
        <f t="shared" si="8"/>
        <v>Khá</v>
      </c>
      <c r="G142" s="187">
        <v>81</v>
      </c>
      <c r="H142" s="254" t="str">
        <f t="shared" si="9"/>
        <v>Tốt</v>
      </c>
      <c r="I142" s="179">
        <f t="shared" si="11"/>
        <v>76</v>
      </c>
      <c r="J142" s="250" t="str">
        <f t="shared" si="10"/>
        <v>Khá</v>
      </c>
      <c r="K142" s="101" t="s">
        <v>287</v>
      </c>
      <c r="L142" s="235"/>
      <c r="M142" s="182" t="s">
        <v>285</v>
      </c>
    </row>
    <row r="143" spans="1:13" s="16" customFormat="1" ht="21" customHeight="1" x14ac:dyDescent="0.25">
      <c r="A143" s="177">
        <v>135</v>
      </c>
      <c r="B143" s="52">
        <v>55</v>
      </c>
      <c r="C143" s="185" t="s">
        <v>3084</v>
      </c>
      <c r="D143" s="186">
        <v>1705220837</v>
      </c>
      <c r="E143" s="187">
        <v>74</v>
      </c>
      <c r="F143" s="245" t="str">
        <f t="shared" si="8"/>
        <v>Khá</v>
      </c>
      <c r="G143" s="187">
        <v>79</v>
      </c>
      <c r="H143" s="254" t="str">
        <f t="shared" si="9"/>
        <v>Khá</v>
      </c>
      <c r="I143" s="179">
        <f t="shared" si="11"/>
        <v>76.5</v>
      </c>
      <c r="J143" s="250" t="str">
        <f t="shared" si="10"/>
        <v>Khá</v>
      </c>
      <c r="K143" s="101" t="s">
        <v>287</v>
      </c>
      <c r="L143" s="235"/>
      <c r="M143" s="182" t="s">
        <v>285</v>
      </c>
    </row>
    <row r="144" spans="1:13" s="16" customFormat="1" ht="21" customHeight="1" x14ac:dyDescent="0.25">
      <c r="A144" s="177">
        <v>136</v>
      </c>
      <c r="B144" s="52">
        <v>56</v>
      </c>
      <c r="C144" s="185" t="s">
        <v>3085</v>
      </c>
      <c r="D144" s="186">
        <v>1705220528</v>
      </c>
      <c r="E144" s="187">
        <v>74</v>
      </c>
      <c r="F144" s="245" t="str">
        <f t="shared" si="8"/>
        <v>Khá</v>
      </c>
      <c r="G144" s="187">
        <v>79</v>
      </c>
      <c r="H144" s="254" t="str">
        <f t="shared" si="9"/>
        <v>Khá</v>
      </c>
      <c r="I144" s="179">
        <f t="shared" si="11"/>
        <v>76.5</v>
      </c>
      <c r="J144" s="250" t="str">
        <f t="shared" si="10"/>
        <v>Khá</v>
      </c>
      <c r="K144" s="101" t="s">
        <v>287</v>
      </c>
      <c r="L144" s="235"/>
      <c r="M144" s="182" t="s">
        <v>285</v>
      </c>
    </row>
    <row r="145" spans="1:13" s="16" customFormat="1" ht="21" customHeight="1" x14ac:dyDescent="0.25">
      <c r="A145" s="177">
        <v>137</v>
      </c>
      <c r="B145" s="52">
        <v>57</v>
      </c>
      <c r="C145" s="185" t="s">
        <v>3086</v>
      </c>
      <c r="D145" s="186">
        <v>1705220483</v>
      </c>
      <c r="E145" s="187">
        <v>77</v>
      </c>
      <c r="F145" s="245" t="str">
        <f t="shared" si="8"/>
        <v>Khá</v>
      </c>
      <c r="G145" s="187">
        <v>67</v>
      </c>
      <c r="H145" s="254" t="str">
        <f t="shared" si="9"/>
        <v>Khá</v>
      </c>
      <c r="I145" s="179">
        <f t="shared" si="11"/>
        <v>72</v>
      </c>
      <c r="J145" s="250" t="str">
        <f t="shared" si="10"/>
        <v>Khá</v>
      </c>
      <c r="K145" s="101" t="s">
        <v>287</v>
      </c>
      <c r="L145" s="235"/>
      <c r="M145" s="182" t="s">
        <v>285</v>
      </c>
    </row>
    <row r="146" spans="1:13" s="16" customFormat="1" ht="21" customHeight="1" x14ac:dyDescent="0.25">
      <c r="A146" s="177">
        <v>138</v>
      </c>
      <c r="B146" s="52">
        <v>58</v>
      </c>
      <c r="C146" s="185" t="s">
        <v>3087</v>
      </c>
      <c r="D146" s="186">
        <v>1705220625</v>
      </c>
      <c r="E146" s="187">
        <v>74</v>
      </c>
      <c r="F146" s="245" t="str">
        <f t="shared" si="8"/>
        <v>Khá</v>
      </c>
      <c r="G146" s="187">
        <v>79</v>
      </c>
      <c r="H146" s="254" t="str">
        <f t="shared" si="9"/>
        <v>Khá</v>
      </c>
      <c r="I146" s="179">
        <f t="shared" si="11"/>
        <v>76.5</v>
      </c>
      <c r="J146" s="250" t="str">
        <f t="shared" si="10"/>
        <v>Khá</v>
      </c>
      <c r="K146" s="101" t="s">
        <v>287</v>
      </c>
      <c r="L146" s="235"/>
      <c r="M146" s="182" t="s">
        <v>285</v>
      </c>
    </row>
    <row r="147" spans="1:13" s="16" customFormat="1" ht="21" customHeight="1" x14ac:dyDescent="0.25">
      <c r="A147" s="177">
        <v>139</v>
      </c>
      <c r="B147" s="52">
        <v>59</v>
      </c>
      <c r="C147" s="185" t="s">
        <v>3088</v>
      </c>
      <c r="D147" s="186">
        <v>1705220862</v>
      </c>
      <c r="E147" s="187">
        <v>78</v>
      </c>
      <c r="F147" s="245" t="str">
        <f t="shared" si="8"/>
        <v>Khá</v>
      </c>
      <c r="G147" s="187">
        <v>67</v>
      </c>
      <c r="H147" s="254" t="str">
        <f t="shared" si="9"/>
        <v>Khá</v>
      </c>
      <c r="I147" s="179">
        <f t="shared" si="11"/>
        <v>72.5</v>
      </c>
      <c r="J147" s="250" t="str">
        <f t="shared" si="10"/>
        <v>Khá</v>
      </c>
      <c r="K147" s="101" t="s">
        <v>287</v>
      </c>
      <c r="L147" s="235"/>
      <c r="M147" s="182" t="s">
        <v>285</v>
      </c>
    </row>
    <row r="148" spans="1:13" s="16" customFormat="1" ht="21" customHeight="1" x14ac:dyDescent="0.25">
      <c r="A148" s="177">
        <v>140</v>
      </c>
      <c r="B148" s="52">
        <v>60</v>
      </c>
      <c r="C148" s="185" t="s">
        <v>3089</v>
      </c>
      <c r="D148" s="186">
        <v>1705220865</v>
      </c>
      <c r="E148" s="187">
        <v>90</v>
      </c>
      <c r="F148" s="245" t="str">
        <f t="shared" si="8"/>
        <v>Xuất sắc</v>
      </c>
      <c r="G148" s="187">
        <v>72</v>
      </c>
      <c r="H148" s="254" t="str">
        <f t="shared" si="9"/>
        <v>Khá</v>
      </c>
      <c r="I148" s="179">
        <f t="shared" si="11"/>
        <v>81</v>
      </c>
      <c r="J148" s="250" t="str">
        <f t="shared" si="10"/>
        <v>Tốt</v>
      </c>
      <c r="K148" s="101" t="s">
        <v>287</v>
      </c>
      <c r="L148" s="235"/>
      <c r="M148" s="182" t="s">
        <v>285</v>
      </c>
    </row>
    <row r="149" spans="1:13" s="16" customFormat="1" ht="21" customHeight="1" x14ac:dyDescent="0.25">
      <c r="A149" s="177">
        <v>141</v>
      </c>
      <c r="B149" s="52">
        <v>61</v>
      </c>
      <c r="C149" s="185" t="s">
        <v>3090</v>
      </c>
      <c r="D149" s="186">
        <v>1705220816</v>
      </c>
      <c r="E149" s="187">
        <v>74</v>
      </c>
      <c r="F149" s="245" t="str">
        <f t="shared" si="8"/>
        <v>Khá</v>
      </c>
      <c r="G149" s="187">
        <v>79</v>
      </c>
      <c r="H149" s="254" t="str">
        <f t="shared" si="9"/>
        <v>Khá</v>
      </c>
      <c r="I149" s="179">
        <f t="shared" si="11"/>
        <v>76.5</v>
      </c>
      <c r="J149" s="250" t="str">
        <f t="shared" si="10"/>
        <v>Khá</v>
      </c>
      <c r="K149" s="101" t="s">
        <v>287</v>
      </c>
      <c r="L149" s="235"/>
      <c r="M149" s="182" t="s">
        <v>285</v>
      </c>
    </row>
    <row r="150" spans="1:13" s="16" customFormat="1" ht="21" customHeight="1" x14ac:dyDescent="0.25">
      <c r="A150" s="177">
        <v>142</v>
      </c>
      <c r="B150" s="188">
        <v>1</v>
      </c>
      <c r="C150" s="185" t="s">
        <v>3091</v>
      </c>
      <c r="D150" s="186">
        <v>1805230293</v>
      </c>
      <c r="E150" s="187">
        <v>84</v>
      </c>
      <c r="F150" s="245" t="str">
        <f t="shared" si="8"/>
        <v>Tốt</v>
      </c>
      <c r="G150" s="187">
        <v>83</v>
      </c>
      <c r="H150" s="254" t="str">
        <f t="shared" si="9"/>
        <v>Tốt</v>
      </c>
      <c r="I150" s="179">
        <f t="shared" si="11"/>
        <v>83.5</v>
      </c>
      <c r="J150" s="250" t="str">
        <f t="shared" si="10"/>
        <v>Tốt</v>
      </c>
      <c r="K150" s="189" t="s">
        <v>910</v>
      </c>
      <c r="L150" s="236"/>
      <c r="M150" s="182" t="s">
        <v>911</v>
      </c>
    </row>
    <row r="151" spans="1:13" s="16" customFormat="1" ht="21" customHeight="1" x14ac:dyDescent="0.25">
      <c r="A151" s="177">
        <v>143</v>
      </c>
      <c r="B151" s="188">
        <v>2</v>
      </c>
      <c r="C151" s="185" t="s">
        <v>3092</v>
      </c>
      <c r="D151" s="186">
        <v>1805230716</v>
      </c>
      <c r="E151" s="187">
        <v>70</v>
      </c>
      <c r="F151" s="245" t="str">
        <f t="shared" si="8"/>
        <v>Khá</v>
      </c>
      <c r="G151" s="187">
        <v>88</v>
      </c>
      <c r="H151" s="254" t="str">
        <f t="shared" si="9"/>
        <v>Tốt</v>
      </c>
      <c r="I151" s="179">
        <f t="shared" si="11"/>
        <v>79</v>
      </c>
      <c r="J151" s="250" t="str">
        <f t="shared" si="10"/>
        <v>Khá</v>
      </c>
      <c r="K151" s="189" t="s">
        <v>910</v>
      </c>
      <c r="L151" s="236"/>
      <c r="M151" s="182" t="s">
        <v>911</v>
      </c>
    </row>
    <row r="152" spans="1:13" s="16" customFormat="1" ht="21" customHeight="1" x14ac:dyDescent="0.25">
      <c r="A152" s="177">
        <v>144</v>
      </c>
      <c r="B152" s="188">
        <v>3</v>
      </c>
      <c r="C152" s="185" t="s">
        <v>3093</v>
      </c>
      <c r="D152" s="186">
        <v>1805230316</v>
      </c>
      <c r="E152" s="187">
        <v>70</v>
      </c>
      <c r="F152" s="245" t="str">
        <f t="shared" si="8"/>
        <v>Khá</v>
      </c>
      <c r="G152" s="187">
        <v>70</v>
      </c>
      <c r="H152" s="254" t="str">
        <f t="shared" si="9"/>
        <v>Khá</v>
      </c>
      <c r="I152" s="179">
        <f t="shared" si="11"/>
        <v>70</v>
      </c>
      <c r="J152" s="250" t="str">
        <f t="shared" si="10"/>
        <v>Khá</v>
      </c>
      <c r="K152" s="189" t="s">
        <v>910</v>
      </c>
      <c r="L152" s="236"/>
      <c r="M152" s="182" t="s">
        <v>911</v>
      </c>
    </row>
    <row r="153" spans="1:13" s="16" customFormat="1" ht="21" customHeight="1" x14ac:dyDescent="0.25">
      <c r="A153" s="177">
        <v>145</v>
      </c>
      <c r="B153" s="188">
        <v>4</v>
      </c>
      <c r="C153" s="185" t="s">
        <v>3094</v>
      </c>
      <c r="D153" s="186">
        <v>1805230325</v>
      </c>
      <c r="E153" s="187">
        <v>70</v>
      </c>
      <c r="F153" s="245" t="str">
        <f t="shared" si="8"/>
        <v>Khá</v>
      </c>
      <c r="G153" s="187">
        <v>80</v>
      </c>
      <c r="H153" s="254" t="str">
        <f t="shared" si="9"/>
        <v>Tốt</v>
      </c>
      <c r="I153" s="179">
        <f t="shared" si="11"/>
        <v>75</v>
      </c>
      <c r="J153" s="250" t="str">
        <f t="shared" si="10"/>
        <v>Khá</v>
      </c>
      <c r="K153" s="189" t="s">
        <v>910</v>
      </c>
      <c r="L153" s="236"/>
      <c r="M153" s="182" t="s">
        <v>911</v>
      </c>
    </row>
    <row r="154" spans="1:13" s="16" customFormat="1" ht="21" customHeight="1" x14ac:dyDescent="0.25">
      <c r="A154" s="177">
        <v>146</v>
      </c>
      <c r="B154" s="188">
        <v>5</v>
      </c>
      <c r="C154" s="185" t="s">
        <v>3095</v>
      </c>
      <c r="D154" s="186">
        <v>1805230305</v>
      </c>
      <c r="E154" s="187">
        <v>70</v>
      </c>
      <c r="F154" s="245" t="str">
        <f t="shared" si="8"/>
        <v>Khá</v>
      </c>
      <c r="G154" s="187">
        <v>80</v>
      </c>
      <c r="H154" s="254" t="str">
        <f t="shared" si="9"/>
        <v>Tốt</v>
      </c>
      <c r="I154" s="179">
        <f t="shared" si="11"/>
        <v>75</v>
      </c>
      <c r="J154" s="250" t="str">
        <f t="shared" si="10"/>
        <v>Khá</v>
      </c>
      <c r="K154" s="189" t="s">
        <v>910</v>
      </c>
      <c r="L154" s="236"/>
      <c r="M154" s="182" t="s">
        <v>911</v>
      </c>
    </row>
    <row r="155" spans="1:13" s="16" customFormat="1" ht="21" customHeight="1" x14ac:dyDescent="0.25">
      <c r="A155" s="177">
        <v>147</v>
      </c>
      <c r="B155" s="188">
        <v>6</v>
      </c>
      <c r="C155" s="185" t="s">
        <v>3096</v>
      </c>
      <c r="D155" s="186">
        <v>1805230794</v>
      </c>
      <c r="E155" s="187">
        <v>70</v>
      </c>
      <c r="F155" s="245" t="str">
        <f t="shared" si="8"/>
        <v>Khá</v>
      </c>
      <c r="G155" s="187">
        <v>85</v>
      </c>
      <c r="H155" s="254" t="str">
        <f t="shared" si="9"/>
        <v>Tốt</v>
      </c>
      <c r="I155" s="179">
        <f t="shared" si="11"/>
        <v>77.5</v>
      </c>
      <c r="J155" s="250" t="str">
        <f t="shared" si="10"/>
        <v>Khá</v>
      </c>
      <c r="K155" s="189" t="s">
        <v>910</v>
      </c>
      <c r="L155" s="236"/>
      <c r="M155" s="182" t="s">
        <v>911</v>
      </c>
    </row>
    <row r="156" spans="1:13" s="16" customFormat="1" ht="21" customHeight="1" x14ac:dyDescent="0.25">
      <c r="A156" s="177">
        <v>148</v>
      </c>
      <c r="B156" s="188">
        <v>7</v>
      </c>
      <c r="C156" s="185" t="s">
        <v>3097</v>
      </c>
      <c r="D156" s="186">
        <v>1805230858</v>
      </c>
      <c r="E156" s="187">
        <v>70</v>
      </c>
      <c r="F156" s="245" t="str">
        <f t="shared" si="8"/>
        <v>Khá</v>
      </c>
      <c r="G156" s="187">
        <v>70</v>
      </c>
      <c r="H156" s="254" t="str">
        <f t="shared" si="9"/>
        <v>Khá</v>
      </c>
      <c r="I156" s="179">
        <f t="shared" si="11"/>
        <v>70</v>
      </c>
      <c r="J156" s="250" t="str">
        <f t="shared" si="10"/>
        <v>Khá</v>
      </c>
      <c r="K156" s="189" t="s">
        <v>910</v>
      </c>
      <c r="L156" s="236"/>
      <c r="M156" s="182" t="s">
        <v>911</v>
      </c>
    </row>
    <row r="157" spans="1:13" s="16" customFormat="1" ht="21" customHeight="1" x14ac:dyDescent="0.25">
      <c r="A157" s="177">
        <v>149</v>
      </c>
      <c r="B157" s="188">
        <v>8</v>
      </c>
      <c r="C157" s="185" t="s">
        <v>3098</v>
      </c>
      <c r="D157" s="186">
        <v>1805230281</v>
      </c>
      <c r="E157" s="187">
        <v>70</v>
      </c>
      <c r="F157" s="245" t="str">
        <f t="shared" si="8"/>
        <v>Khá</v>
      </c>
      <c r="G157" s="187">
        <v>82</v>
      </c>
      <c r="H157" s="254" t="str">
        <f t="shared" si="9"/>
        <v>Tốt</v>
      </c>
      <c r="I157" s="179">
        <f t="shared" si="11"/>
        <v>76</v>
      </c>
      <c r="J157" s="250" t="str">
        <f t="shared" si="10"/>
        <v>Khá</v>
      </c>
      <c r="K157" s="189" t="s">
        <v>910</v>
      </c>
      <c r="L157" s="236"/>
      <c r="M157" s="182" t="s">
        <v>911</v>
      </c>
    </row>
    <row r="158" spans="1:13" s="16" customFormat="1" ht="21" customHeight="1" x14ac:dyDescent="0.25">
      <c r="A158" s="177">
        <v>150</v>
      </c>
      <c r="B158" s="188">
        <v>9</v>
      </c>
      <c r="C158" s="185" t="s">
        <v>3099</v>
      </c>
      <c r="D158" s="186">
        <v>1805230310</v>
      </c>
      <c r="E158" s="187">
        <v>70</v>
      </c>
      <c r="F158" s="245" t="str">
        <f t="shared" si="8"/>
        <v>Khá</v>
      </c>
      <c r="G158" s="187">
        <v>80</v>
      </c>
      <c r="H158" s="254" t="str">
        <f t="shared" si="9"/>
        <v>Tốt</v>
      </c>
      <c r="I158" s="179">
        <f t="shared" si="11"/>
        <v>75</v>
      </c>
      <c r="J158" s="250" t="str">
        <f t="shared" si="10"/>
        <v>Khá</v>
      </c>
      <c r="K158" s="189" t="s">
        <v>910</v>
      </c>
      <c r="L158" s="236"/>
      <c r="M158" s="182" t="s">
        <v>911</v>
      </c>
    </row>
    <row r="159" spans="1:13" s="16" customFormat="1" ht="21" customHeight="1" x14ac:dyDescent="0.25">
      <c r="A159" s="177">
        <v>151</v>
      </c>
      <c r="B159" s="188">
        <v>10</v>
      </c>
      <c r="C159" s="185" t="s">
        <v>1414</v>
      </c>
      <c r="D159" s="186">
        <v>1805230693</v>
      </c>
      <c r="E159" s="187">
        <v>85</v>
      </c>
      <c r="F159" s="245" t="str">
        <f t="shared" si="8"/>
        <v>Tốt</v>
      </c>
      <c r="G159" s="187">
        <v>80</v>
      </c>
      <c r="H159" s="254" t="str">
        <f t="shared" si="9"/>
        <v>Tốt</v>
      </c>
      <c r="I159" s="179">
        <f t="shared" si="11"/>
        <v>82.5</v>
      </c>
      <c r="J159" s="250" t="str">
        <f t="shared" si="10"/>
        <v>Tốt</v>
      </c>
      <c r="K159" s="189" t="s">
        <v>910</v>
      </c>
      <c r="L159" s="236"/>
      <c r="M159" s="182" t="s">
        <v>911</v>
      </c>
    </row>
    <row r="160" spans="1:13" s="16" customFormat="1" ht="21" customHeight="1" x14ac:dyDescent="0.25">
      <c r="A160" s="177">
        <v>152</v>
      </c>
      <c r="B160" s="188">
        <v>11</v>
      </c>
      <c r="C160" s="185" t="s">
        <v>3100</v>
      </c>
      <c r="D160" s="186">
        <v>1805230916</v>
      </c>
      <c r="E160" s="187">
        <v>70</v>
      </c>
      <c r="F160" s="245" t="str">
        <f t="shared" si="8"/>
        <v>Khá</v>
      </c>
      <c r="G160" s="187">
        <v>80</v>
      </c>
      <c r="H160" s="254" t="str">
        <f t="shared" si="9"/>
        <v>Tốt</v>
      </c>
      <c r="I160" s="179">
        <f t="shared" si="11"/>
        <v>75</v>
      </c>
      <c r="J160" s="250" t="str">
        <f t="shared" si="10"/>
        <v>Khá</v>
      </c>
      <c r="K160" s="189" t="s">
        <v>910</v>
      </c>
      <c r="L160" s="236"/>
      <c r="M160" s="182" t="s">
        <v>911</v>
      </c>
    </row>
    <row r="161" spans="1:13" s="16" customFormat="1" ht="21" customHeight="1" x14ac:dyDescent="0.25">
      <c r="A161" s="177">
        <v>153</v>
      </c>
      <c r="B161" s="188">
        <v>12</v>
      </c>
      <c r="C161" s="185" t="s">
        <v>79</v>
      </c>
      <c r="D161" s="186">
        <v>1805230295</v>
      </c>
      <c r="E161" s="187">
        <v>70</v>
      </c>
      <c r="F161" s="245" t="str">
        <f t="shared" si="8"/>
        <v>Khá</v>
      </c>
      <c r="G161" s="187">
        <v>83</v>
      </c>
      <c r="H161" s="254" t="str">
        <f t="shared" si="9"/>
        <v>Tốt</v>
      </c>
      <c r="I161" s="179">
        <f t="shared" si="11"/>
        <v>76.5</v>
      </c>
      <c r="J161" s="250" t="str">
        <f t="shared" si="10"/>
        <v>Khá</v>
      </c>
      <c r="K161" s="189" t="s">
        <v>910</v>
      </c>
      <c r="L161" s="236"/>
      <c r="M161" s="182" t="s">
        <v>911</v>
      </c>
    </row>
    <row r="162" spans="1:13" s="16" customFormat="1" ht="21" customHeight="1" x14ac:dyDescent="0.25">
      <c r="A162" s="177">
        <v>154</v>
      </c>
      <c r="B162" s="188">
        <v>13</v>
      </c>
      <c r="C162" s="185" t="s">
        <v>3101</v>
      </c>
      <c r="D162" s="186">
        <v>1805230330</v>
      </c>
      <c r="E162" s="187">
        <v>70</v>
      </c>
      <c r="F162" s="245" t="str">
        <f t="shared" si="8"/>
        <v>Khá</v>
      </c>
      <c r="G162" s="187">
        <v>80</v>
      </c>
      <c r="H162" s="254" t="str">
        <f t="shared" si="9"/>
        <v>Tốt</v>
      </c>
      <c r="I162" s="179">
        <f t="shared" si="11"/>
        <v>75</v>
      </c>
      <c r="J162" s="250" t="str">
        <f t="shared" si="10"/>
        <v>Khá</v>
      </c>
      <c r="K162" s="189" t="s">
        <v>910</v>
      </c>
      <c r="L162" s="236"/>
      <c r="M162" s="182" t="s">
        <v>911</v>
      </c>
    </row>
    <row r="163" spans="1:13" s="16" customFormat="1" ht="21" customHeight="1" x14ac:dyDescent="0.25">
      <c r="A163" s="177">
        <v>155</v>
      </c>
      <c r="B163" s="188">
        <v>14</v>
      </c>
      <c r="C163" s="185" t="s">
        <v>3102</v>
      </c>
      <c r="D163" s="186">
        <v>1805230787</v>
      </c>
      <c r="E163" s="187">
        <v>90</v>
      </c>
      <c r="F163" s="245" t="str">
        <f t="shared" si="8"/>
        <v>Xuất sắc</v>
      </c>
      <c r="G163" s="187">
        <v>88</v>
      </c>
      <c r="H163" s="254" t="str">
        <f t="shared" si="9"/>
        <v>Tốt</v>
      </c>
      <c r="I163" s="179">
        <f t="shared" si="11"/>
        <v>89</v>
      </c>
      <c r="J163" s="250" t="str">
        <f t="shared" si="10"/>
        <v>Tốt</v>
      </c>
      <c r="K163" s="189" t="s">
        <v>910</v>
      </c>
      <c r="L163" s="236"/>
      <c r="M163" s="182" t="s">
        <v>911</v>
      </c>
    </row>
    <row r="164" spans="1:13" s="16" customFormat="1" ht="21" customHeight="1" x14ac:dyDescent="0.25">
      <c r="A164" s="177">
        <v>156</v>
      </c>
      <c r="B164" s="188">
        <v>15</v>
      </c>
      <c r="C164" s="185" t="s">
        <v>3103</v>
      </c>
      <c r="D164" s="186">
        <v>1805230570</v>
      </c>
      <c r="E164" s="187">
        <v>85</v>
      </c>
      <c r="F164" s="245" t="str">
        <f t="shared" si="8"/>
        <v>Tốt</v>
      </c>
      <c r="G164" s="187">
        <v>80</v>
      </c>
      <c r="H164" s="254" t="str">
        <f t="shared" si="9"/>
        <v>Tốt</v>
      </c>
      <c r="I164" s="179">
        <f t="shared" si="11"/>
        <v>82.5</v>
      </c>
      <c r="J164" s="250" t="str">
        <f t="shared" si="10"/>
        <v>Tốt</v>
      </c>
      <c r="K164" s="189" t="s">
        <v>910</v>
      </c>
      <c r="L164" s="236"/>
      <c r="M164" s="182" t="s">
        <v>911</v>
      </c>
    </row>
    <row r="165" spans="1:13" s="16" customFormat="1" ht="21" customHeight="1" x14ac:dyDescent="0.25">
      <c r="A165" s="177">
        <v>157</v>
      </c>
      <c r="B165" s="188">
        <v>16</v>
      </c>
      <c r="C165" s="185" t="s">
        <v>3104</v>
      </c>
      <c r="D165" s="186">
        <v>1805230314</v>
      </c>
      <c r="E165" s="187">
        <v>82</v>
      </c>
      <c r="F165" s="245" t="str">
        <f t="shared" si="8"/>
        <v>Tốt</v>
      </c>
      <c r="G165" s="187">
        <v>82</v>
      </c>
      <c r="H165" s="254" t="str">
        <f t="shared" si="9"/>
        <v>Tốt</v>
      </c>
      <c r="I165" s="179">
        <f t="shared" si="11"/>
        <v>82</v>
      </c>
      <c r="J165" s="250" t="str">
        <f t="shared" si="10"/>
        <v>Tốt</v>
      </c>
      <c r="K165" s="189" t="s">
        <v>910</v>
      </c>
      <c r="L165" s="236"/>
      <c r="M165" s="182" t="s">
        <v>911</v>
      </c>
    </row>
    <row r="166" spans="1:13" s="16" customFormat="1" ht="21" customHeight="1" x14ac:dyDescent="0.25">
      <c r="A166" s="177">
        <v>158</v>
      </c>
      <c r="B166" s="188">
        <v>17</v>
      </c>
      <c r="C166" s="185" t="s">
        <v>3105</v>
      </c>
      <c r="D166" s="186">
        <v>1805230955</v>
      </c>
      <c r="E166" s="187">
        <v>70</v>
      </c>
      <c r="F166" s="245" t="str">
        <f t="shared" si="8"/>
        <v>Khá</v>
      </c>
      <c r="G166" s="187">
        <v>85</v>
      </c>
      <c r="H166" s="254" t="str">
        <f t="shared" si="9"/>
        <v>Tốt</v>
      </c>
      <c r="I166" s="179">
        <f t="shared" si="11"/>
        <v>77.5</v>
      </c>
      <c r="J166" s="250" t="str">
        <f t="shared" si="10"/>
        <v>Khá</v>
      </c>
      <c r="K166" s="189" t="s">
        <v>910</v>
      </c>
      <c r="L166" s="236"/>
      <c r="M166" s="182" t="s">
        <v>911</v>
      </c>
    </row>
    <row r="167" spans="1:13" s="16" customFormat="1" ht="21" customHeight="1" x14ac:dyDescent="0.25">
      <c r="A167" s="177">
        <v>159</v>
      </c>
      <c r="B167" s="188">
        <v>18</v>
      </c>
      <c r="C167" s="185" t="s">
        <v>3106</v>
      </c>
      <c r="D167" s="186">
        <v>1805230143</v>
      </c>
      <c r="E167" s="187">
        <v>82</v>
      </c>
      <c r="F167" s="245" t="str">
        <f t="shared" si="8"/>
        <v>Tốt</v>
      </c>
      <c r="G167" s="187">
        <v>80</v>
      </c>
      <c r="H167" s="254" t="str">
        <f t="shared" si="9"/>
        <v>Tốt</v>
      </c>
      <c r="I167" s="179">
        <f t="shared" si="11"/>
        <v>81</v>
      </c>
      <c r="J167" s="250" t="str">
        <f t="shared" si="10"/>
        <v>Tốt</v>
      </c>
      <c r="K167" s="189" t="s">
        <v>910</v>
      </c>
      <c r="L167" s="236"/>
      <c r="M167" s="182" t="s">
        <v>911</v>
      </c>
    </row>
    <row r="168" spans="1:13" s="16" customFormat="1" ht="21" customHeight="1" x14ac:dyDescent="0.25">
      <c r="A168" s="177">
        <v>160</v>
      </c>
      <c r="B168" s="188">
        <v>19</v>
      </c>
      <c r="C168" s="185" t="s">
        <v>3107</v>
      </c>
      <c r="D168" s="186">
        <v>1805230273</v>
      </c>
      <c r="E168" s="187">
        <v>70</v>
      </c>
      <c r="F168" s="245" t="str">
        <f t="shared" si="8"/>
        <v>Khá</v>
      </c>
      <c r="G168" s="187">
        <v>75</v>
      </c>
      <c r="H168" s="254" t="str">
        <f t="shared" si="9"/>
        <v>Khá</v>
      </c>
      <c r="I168" s="179">
        <f t="shared" si="11"/>
        <v>72.5</v>
      </c>
      <c r="J168" s="250" t="str">
        <f t="shared" si="10"/>
        <v>Khá</v>
      </c>
      <c r="K168" s="189" t="s">
        <v>910</v>
      </c>
      <c r="L168" s="236"/>
      <c r="M168" s="182" t="s">
        <v>911</v>
      </c>
    </row>
    <row r="169" spans="1:13" s="16" customFormat="1" ht="21" customHeight="1" x14ac:dyDescent="0.25">
      <c r="A169" s="177">
        <v>161</v>
      </c>
      <c r="B169" s="188">
        <v>20</v>
      </c>
      <c r="C169" s="185" t="s">
        <v>3108</v>
      </c>
      <c r="D169" s="186">
        <v>1805231089</v>
      </c>
      <c r="E169" s="187">
        <v>80</v>
      </c>
      <c r="F169" s="245" t="str">
        <f t="shared" si="8"/>
        <v>Tốt</v>
      </c>
      <c r="G169" s="187">
        <v>84</v>
      </c>
      <c r="H169" s="254" t="str">
        <f t="shared" si="9"/>
        <v>Tốt</v>
      </c>
      <c r="I169" s="179">
        <f t="shared" si="11"/>
        <v>82</v>
      </c>
      <c r="J169" s="250" t="str">
        <f t="shared" si="10"/>
        <v>Tốt</v>
      </c>
      <c r="K169" s="189" t="s">
        <v>910</v>
      </c>
      <c r="L169" s="236"/>
      <c r="M169" s="182" t="s">
        <v>911</v>
      </c>
    </row>
    <row r="170" spans="1:13" s="16" customFormat="1" ht="21" customHeight="1" x14ac:dyDescent="0.25">
      <c r="A170" s="177">
        <v>162</v>
      </c>
      <c r="B170" s="188">
        <v>21</v>
      </c>
      <c r="C170" s="185" t="s">
        <v>3109</v>
      </c>
      <c r="D170" s="186">
        <v>1805230667</v>
      </c>
      <c r="E170" s="187">
        <v>70</v>
      </c>
      <c r="F170" s="245" t="str">
        <f t="shared" si="8"/>
        <v>Khá</v>
      </c>
      <c r="G170" s="187">
        <v>70</v>
      </c>
      <c r="H170" s="254" t="str">
        <f t="shared" si="9"/>
        <v>Khá</v>
      </c>
      <c r="I170" s="179">
        <f t="shared" si="11"/>
        <v>70</v>
      </c>
      <c r="J170" s="250" t="str">
        <f t="shared" si="10"/>
        <v>Khá</v>
      </c>
      <c r="K170" s="189" t="s">
        <v>910</v>
      </c>
      <c r="L170" s="236"/>
      <c r="M170" s="182" t="s">
        <v>911</v>
      </c>
    </row>
    <row r="171" spans="1:13" s="16" customFormat="1" ht="21" customHeight="1" x14ac:dyDescent="0.25">
      <c r="A171" s="177">
        <v>163</v>
      </c>
      <c r="B171" s="188">
        <v>22</v>
      </c>
      <c r="C171" s="185" t="s">
        <v>3110</v>
      </c>
      <c r="D171" s="186">
        <v>1805230834</v>
      </c>
      <c r="E171" s="187">
        <v>85</v>
      </c>
      <c r="F171" s="245" t="str">
        <f t="shared" si="8"/>
        <v>Tốt</v>
      </c>
      <c r="G171" s="187">
        <v>80</v>
      </c>
      <c r="H171" s="254" t="str">
        <f t="shared" si="9"/>
        <v>Tốt</v>
      </c>
      <c r="I171" s="179">
        <f t="shared" si="11"/>
        <v>82.5</v>
      </c>
      <c r="J171" s="250" t="str">
        <f t="shared" si="10"/>
        <v>Tốt</v>
      </c>
      <c r="K171" s="189" t="s">
        <v>910</v>
      </c>
      <c r="L171" s="236"/>
      <c r="M171" s="182" t="s">
        <v>911</v>
      </c>
    </row>
    <row r="172" spans="1:13" s="16" customFormat="1" ht="21" customHeight="1" x14ac:dyDescent="0.25">
      <c r="A172" s="177">
        <v>164</v>
      </c>
      <c r="B172" s="188">
        <v>23</v>
      </c>
      <c r="C172" s="185" t="s">
        <v>3111</v>
      </c>
      <c r="D172" s="186">
        <v>1805230301</v>
      </c>
      <c r="E172" s="187">
        <v>84</v>
      </c>
      <c r="F172" s="245" t="str">
        <f t="shared" si="8"/>
        <v>Tốt</v>
      </c>
      <c r="G172" s="187">
        <v>80</v>
      </c>
      <c r="H172" s="254" t="str">
        <f t="shared" si="9"/>
        <v>Tốt</v>
      </c>
      <c r="I172" s="179">
        <f t="shared" si="11"/>
        <v>82</v>
      </c>
      <c r="J172" s="250" t="str">
        <f t="shared" si="10"/>
        <v>Tốt</v>
      </c>
      <c r="K172" s="189" t="s">
        <v>910</v>
      </c>
      <c r="L172" s="236"/>
      <c r="M172" s="182" t="s">
        <v>911</v>
      </c>
    </row>
    <row r="173" spans="1:13" s="16" customFormat="1" ht="21" customHeight="1" x14ac:dyDescent="0.25">
      <c r="A173" s="177">
        <v>165</v>
      </c>
      <c r="B173" s="188">
        <v>24</v>
      </c>
      <c r="C173" s="185" t="s">
        <v>184</v>
      </c>
      <c r="D173" s="186">
        <v>1805230317</v>
      </c>
      <c r="E173" s="187">
        <v>85</v>
      </c>
      <c r="F173" s="245" t="str">
        <f t="shared" si="8"/>
        <v>Tốt</v>
      </c>
      <c r="G173" s="187">
        <v>80</v>
      </c>
      <c r="H173" s="254" t="str">
        <f t="shared" si="9"/>
        <v>Tốt</v>
      </c>
      <c r="I173" s="179">
        <f t="shared" si="11"/>
        <v>82.5</v>
      </c>
      <c r="J173" s="250" t="str">
        <f t="shared" si="10"/>
        <v>Tốt</v>
      </c>
      <c r="K173" s="189" t="s">
        <v>910</v>
      </c>
      <c r="L173" s="236"/>
      <c r="M173" s="182" t="s">
        <v>911</v>
      </c>
    </row>
    <row r="174" spans="1:13" s="16" customFormat="1" ht="21" customHeight="1" x14ac:dyDescent="0.25">
      <c r="A174" s="177">
        <v>166</v>
      </c>
      <c r="B174" s="188">
        <v>25</v>
      </c>
      <c r="C174" s="185" t="s">
        <v>3112</v>
      </c>
      <c r="D174" s="186">
        <v>1805230323</v>
      </c>
      <c r="E174" s="187">
        <v>70</v>
      </c>
      <c r="F174" s="245" t="str">
        <f t="shared" si="8"/>
        <v>Khá</v>
      </c>
      <c r="G174" s="187">
        <v>80</v>
      </c>
      <c r="H174" s="254" t="str">
        <f t="shared" si="9"/>
        <v>Tốt</v>
      </c>
      <c r="I174" s="179">
        <f t="shared" si="11"/>
        <v>75</v>
      </c>
      <c r="J174" s="250" t="str">
        <f t="shared" si="10"/>
        <v>Khá</v>
      </c>
      <c r="K174" s="189" t="s">
        <v>910</v>
      </c>
      <c r="L174" s="236"/>
      <c r="M174" s="182" t="s">
        <v>911</v>
      </c>
    </row>
    <row r="175" spans="1:13" s="16" customFormat="1" ht="21" customHeight="1" x14ac:dyDescent="0.25">
      <c r="A175" s="177">
        <v>167</v>
      </c>
      <c r="B175" s="188">
        <v>26</v>
      </c>
      <c r="C175" s="185" t="s">
        <v>3113</v>
      </c>
      <c r="D175" s="186">
        <v>1805230569</v>
      </c>
      <c r="E175" s="187">
        <v>80</v>
      </c>
      <c r="F175" s="245" t="str">
        <f t="shared" si="8"/>
        <v>Tốt</v>
      </c>
      <c r="G175" s="187">
        <v>80</v>
      </c>
      <c r="H175" s="254" t="str">
        <f t="shared" si="9"/>
        <v>Tốt</v>
      </c>
      <c r="I175" s="179">
        <f t="shared" si="11"/>
        <v>80</v>
      </c>
      <c r="J175" s="250" t="str">
        <f t="shared" si="10"/>
        <v>Tốt</v>
      </c>
      <c r="K175" s="189" t="s">
        <v>910</v>
      </c>
      <c r="L175" s="236"/>
      <c r="M175" s="182" t="s">
        <v>911</v>
      </c>
    </row>
    <row r="176" spans="1:13" s="16" customFormat="1" ht="21" customHeight="1" x14ac:dyDescent="0.25">
      <c r="A176" s="177">
        <v>168</v>
      </c>
      <c r="B176" s="188">
        <v>27</v>
      </c>
      <c r="C176" s="185" t="s">
        <v>111</v>
      </c>
      <c r="D176" s="186">
        <v>1805230010</v>
      </c>
      <c r="E176" s="187">
        <v>70</v>
      </c>
      <c r="F176" s="245" t="str">
        <f t="shared" si="8"/>
        <v>Khá</v>
      </c>
      <c r="G176" s="187">
        <v>80</v>
      </c>
      <c r="H176" s="254" t="str">
        <f t="shared" si="9"/>
        <v>Tốt</v>
      </c>
      <c r="I176" s="179">
        <f t="shared" si="11"/>
        <v>75</v>
      </c>
      <c r="J176" s="250" t="str">
        <f t="shared" si="10"/>
        <v>Khá</v>
      </c>
      <c r="K176" s="189" t="s">
        <v>910</v>
      </c>
      <c r="L176" s="236"/>
      <c r="M176" s="182" t="s">
        <v>911</v>
      </c>
    </row>
    <row r="177" spans="1:13" s="16" customFormat="1" ht="21" customHeight="1" x14ac:dyDescent="0.25">
      <c r="A177" s="177">
        <v>169</v>
      </c>
      <c r="B177" s="188">
        <v>28</v>
      </c>
      <c r="C177" s="185" t="s">
        <v>1184</v>
      </c>
      <c r="D177" s="186">
        <v>1805231059</v>
      </c>
      <c r="E177" s="187">
        <v>70</v>
      </c>
      <c r="F177" s="245" t="str">
        <f t="shared" si="8"/>
        <v>Khá</v>
      </c>
      <c r="G177" s="187">
        <v>80</v>
      </c>
      <c r="H177" s="254" t="str">
        <f t="shared" si="9"/>
        <v>Tốt</v>
      </c>
      <c r="I177" s="179">
        <f t="shared" si="11"/>
        <v>75</v>
      </c>
      <c r="J177" s="250" t="str">
        <f t="shared" si="10"/>
        <v>Khá</v>
      </c>
      <c r="K177" s="189" t="s">
        <v>910</v>
      </c>
      <c r="L177" s="236"/>
      <c r="M177" s="182" t="s">
        <v>911</v>
      </c>
    </row>
    <row r="178" spans="1:13" s="16" customFormat="1" ht="21" customHeight="1" x14ac:dyDescent="0.25">
      <c r="A178" s="177">
        <v>170</v>
      </c>
      <c r="B178" s="188">
        <v>29</v>
      </c>
      <c r="C178" s="185" t="s">
        <v>185</v>
      </c>
      <c r="D178" s="186">
        <v>1805230905</v>
      </c>
      <c r="E178" s="187">
        <v>70</v>
      </c>
      <c r="F178" s="245" t="str">
        <f t="shared" si="8"/>
        <v>Khá</v>
      </c>
      <c r="G178" s="187">
        <v>85</v>
      </c>
      <c r="H178" s="254" t="str">
        <f t="shared" si="9"/>
        <v>Tốt</v>
      </c>
      <c r="I178" s="179">
        <f t="shared" si="11"/>
        <v>77.5</v>
      </c>
      <c r="J178" s="250" t="str">
        <f t="shared" si="10"/>
        <v>Khá</v>
      </c>
      <c r="K178" s="189" t="s">
        <v>910</v>
      </c>
      <c r="L178" s="236"/>
      <c r="M178" s="182" t="s">
        <v>911</v>
      </c>
    </row>
    <row r="179" spans="1:13" s="16" customFormat="1" ht="21" customHeight="1" x14ac:dyDescent="0.25">
      <c r="A179" s="177">
        <v>171</v>
      </c>
      <c r="B179" s="188">
        <v>30</v>
      </c>
      <c r="C179" s="185" t="s">
        <v>3114</v>
      </c>
      <c r="D179" s="186">
        <v>1805230331</v>
      </c>
      <c r="E179" s="187">
        <v>84</v>
      </c>
      <c r="F179" s="245" t="str">
        <f t="shared" si="8"/>
        <v>Tốt</v>
      </c>
      <c r="G179" s="187">
        <v>80</v>
      </c>
      <c r="H179" s="254" t="str">
        <f t="shared" si="9"/>
        <v>Tốt</v>
      </c>
      <c r="I179" s="179">
        <f t="shared" si="11"/>
        <v>82</v>
      </c>
      <c r="J179" s="250" t="str">
        <f t="shared" si="10"/>
        <v>Tốt</v>
      </c>
      <c r="K179" s="189" t="s">
        <v>910</v>
      </c>
      <c r="L179" s="236"/>
      <c r="M179" s="182" t="s">
        <v>911</v>
      </c>
    </row>
    <row r="180" spans="1:13" s="16" customFormat="1" ht="21" customHeight="1" x14ac:dyDescent="0.25">
      <c r="A180" s="177">
        <v>172</v>
      </c>
      <c r="B180" s="188">
        <v>31</v>
      </c>
      <c r="C180" s="185" t="s">
        <v>3115</v>
      </c>
      <c r="D180" s="186">
        <v>1805230911</v>
      </c>
      <c r="E180" s="187">
        <v>70</v>
      </c>
      <c r="F180" s="245" t="str">
        <f t="shared" si="8"/>
        <v>Khá</v>
      </c>
      <c r="G180" s="187">
        <v>80</v>
      </c>
      <c r="H180" s="254" t="str">
        <f t="shared" si="9"/>
        <v>Tốt</v>
      </c>
      <c r="I180" s="179">
        <f t="shared" si="11"/>
        <v>75</v>
      </c>
      <c r="J180" s="250" t="str">
        <f t="shared" si="10"/>
        <v>Khá</v>
      </c>
      <c r="K180" s="189" t="s">
        <v>910</v>
      </c>
      <c r="L180" s="236"/>
      <c r="M180" s="182" t="s">
        <v>911</v>
      </c>
    </row>
    <row r="181" spans="1:13" s="16" customFormat="1" ht="21" customHeight="1" x14ac:dyDescent="0.25">
      <c r="A181" s="177">
        <v>173</v>
      </c>
      <c r="B181" s="188">
        <v>32</v>
      </c>
      <c r="C181" s="185" t="s">
        <v>3116</v>
      </c>
      <c r="D181" s="186">
        <v>1805230657</v>
      </c>
      <c r="E181" s="187">
        <v>70</v>
      </c>
      <c r="F181" s="245" t="str">
        <f t="shared" si="8"/>
        <v>Khá</v>
      </c>
      <c r="G181" s="187">
        <v>80</v>
      </c>
      <c r="H181" s="254" t="str">
        <f t="shared" si="9"/>
        <v>Tốt</v>
      </c>
      <c r="I181" s="179">
        <f t="shared" si="11"/>
        <v>75</v>
      </c>
      <c r="J181" s="250" t="str">
        <f t="shared" si="10"/>
        <v>Khá</v>
      </c>
      <c r="K181" s="189" t="s">
        <v>910</v>
      </c>
      <c r="L181" s="236"/>
      <c r="M181" s="182" t="s">
        <v>911</v>
      </c>
    </row>
    <row r="182" spans="1:13" s="16" customFormat="1" ht="21" customHeight="1" x14ac:dyDescent="0.25">
      <c r="A182" s="177">
        <v>174</v>
      </c>
      <c r="B182" s="188">
        <v>33</v>
      </c>
      <c r="C182" s="185" t="s">
        <v>275</v>
      </c>
      <c r="D182" s="186">
        <v>1805230893</v>
      </c>
      <c r="E182" s="187">
        <v>70</v>
      </c>
      <c r="F182" s="245" t="str">
        <f t="shared" si="8"/>
        <v>Khá</v>
      </c>
      <c r="G182" s="187">
        <v>70</v>
      </c>
      <c r="H182" s="254" t="str">
        <f t="shared" si="9"/>
        <v>Khá</v>
      </c>
      <c r="I182" s="179">
        <f t="shared" si="11"/>
        <v>70</v>
      </c>
      <c r="J182" s="250" t="str">
        <f t="shared" si="10"/>
        <v>Khá</v>
      </c>
      <c r="K182" s="189" t="s">
        <v>910</v>
      </c>
      <c r="L182" s="236"/>
      <c r="M182" s="182" t="s">
        <v>911</v>
      </c>
    </row>
    <row r="183" spans="1:13" s="16" customFormat="1" ht="21" customHeight="1" x14ac:dyDescent="0.25">
      <c r="A183" s="177">
        <v>175</v>
      </c>
      <c r="B183" s="188">
        <v>34</v>
      </c>
      <c r="C183" s="185" t="s">
        <v>3117</v>
      </c>
      <c r="D183" s="186">
        <v>1805230303</v>
      </c>
      <c r="E183" s="187">
        <v>70</v>
      </c>
      <c r="F183" s="245" t="str">
        <f t="shared" si="8"/>
        <v>Khá</v>
      </c>
      <c r="G183" s="187">
        <v>80</v>
      </c>
      <c r="H183" s="254" t="str">
        <f t="shared" si="9"/>
        <v>Tốt</v>
      </c>
      <c r="I183" s="179">
        <f t="shared" si="11"/>
        <v>75</v>
      </c>
      <c r="J183" s="250" t="str">
        <f t="shared" si="10"/>
        <v>Khá</v>
      </c>
      <c r="K183" s="189" t="s">
        <v>910</v>
      </c>
      <c r="L183" s="236"/>
      <c r="M183" s="182" t="s">
        <v>911</v>
      </c>
    </row>
    <row r="184" spans="1:13" s="16" customFormat="1" ht="21" customHeight="1" x14ac:dyDescent="0.25">
      <c r="A184" s="177">
        <v>176</v>
      </c>
      <c r="B184" s="188">
        <v>35</v>
      </c>
      <c r="C184" s="185" t="s">
        <v>85</v>
      </c>
      <c r="D184" s="186">
        <v>1805230277</v>
      </c>
      <c r="E184" s="187">
        <v>70</v>
      </c>
      <c r="F184" s="245" t="str">
        <f t="shared" si="8"/>
        <v>Khá</v>
      </c>
      <c r="G184" s="187">
        <v>80</v>
      </c>
      <c r="H184" s="254" t="str">
        <f t="shared" si="9"/>
        <v>Tốt</v>
      </c>
      <c r="I184" s="179">
        <f t="shared" si="11"/>
        <v>75</v>
      </c>
      <c r="J184" s="250" t="str">
        <f t="shared" si="10"/>
        <v>Khá</v>
      </c>
      <c r="K184" s="189" t="s">
        <v>910</v>
      </c>
      <c r="L184" s="236"/>
      <c r="M184" s="182" t="s">
        <v>911</v>
      </c>
    </row>
    <row r="185" spans="1:13" s="16" customFormat="1" ht="21" customHeight="1" x14ac:dyDescent="0.25">
      <c r="A185" s="177">
        <v>177</v>
      </c>
      <c r="B185" s="188">
        <v>36</v>
      </c>
      <c r="C185" s="185" t="s">
        <v>3118</v>
      </c>
      <c r="D185" s="186">
        <v>1805230838</v>
      </c>
      <c r="E185" s="187">
        <v>84</v>
      </c>
      <c r="F185" s="245" t="str">
        <f t="shared" si="8"/>
        <v>Tốt</v>
      </c>
      <c r="G185" s="187">
        <v>82</v>
      </c>
      <c r="H185" s="254" t="str">
        <f t="shared" si="9"/>
        <v>Tốt</v>
      </c>
      <c r="I185" s="179">
        <f t="shared" si="11"/>
        <v>83</v>
      </c>
      <c r="J185" s="250" t="str">
        <f t="shared" si="10"/>
        <v>Tốt</v>
      </c>
      <c r="K185" s="189" t="s">
        <v>910</v>
      </c>
      <c r="L185" s="236"/>
      <c r="M185" s="182" t="s">
        <v>911</v>
      </c>
    </row>
    <row r="186" spans="1:13" s="16" customFormat="1" ht="21" customHeight="1" x14ac:dyDescent="0.25">
      <c r="A186" s="177">
        <v>178</v>
      </c>
      <c r="B186" s="188">
        <v>37</v>
      </c>
      <c r="C186" s="185" t="s">
        <v>3119</v>
      </c>
      <c r="D186" s="186">
        <v>1805230608</v>
      </c>
      <c r="E186" s="187">
        <v>84</v>
      </c>
      <c r="F186" s="245" t="str">
        <f t="shared" si="8"/>
        <v>Tốt</v>
      </c>
      <c r="G186" s="187">
        <v>85</v>
      </c>
      <c r="H186" s="254" t="str">
        <f t="shared" si="9"/>
        <v>Tốt</v>
      </c>
      <c r="I186" s="179">
        <f t="shared" si="11"/>
        <v>84.5</v>
      </c>
      <c r="J186" s="250" t="str">
        <f t="shared" si="10"/>
        <v>Tốt</v>
      </c>
      <c r="K186" s="189" t="s">
        <v>910</v>
      </c>
      <c r="L186" s="236"/>
      <c r="M186" s="182" t="s">
        <v>911</v>
      </c>
    </row>
    <row r="187" spans="1:13" s="16" customFormat="1" ht="21" customHeight="1" x14ac:dyDescent="0.25">
      <c r="A187" s="177">
        <v>179</v>
      </c>
      <c r="B187" s="188">
        <v>38</v>
      </c>
      <c r="C187" s="185" t="s">
        <v>94</v>
      </c>
      <c r="D187" s="186">
        <v>1805230902</v>
      </c>
      <c r="E187" s="187">
        <v>84</v>
      </c>
      <c r="F187" s="245" t="str">
        <f t="shared" si="8"/>
        <v>Tốt</v>
      </c>
      <c r="G187" s="187">
        <v>80</v>
      </c>
      <c r="H187" s="254" t="str">
        <f t="shared" si="9"/>
        <v>Tốt</v>
      </c>
      <c r="I187" s="179">
        <f t="shared" si="11"/>
        <v>82</v>
      </c>
      <c r="J187" s="250" t="str">
        <f t="shared" si="10"/>
        <v>Tốt</v>
      </c>
      <c r="K187" s="189" t="s">
        <v>910</v>
      </c>
      <c r="L187" s="236"/>
      <c r="M187" s="182" t="s">
        <v>911</v>
      </c>
    </row>
    <row r="188" spans="1:13" s="16" customFormat="1" ht="21" customHeight="1" x14ac:dyDescent="0.25">
      <c r="A188" s="177">
        <v>180</v>
      </c>
      <c r="B188" s="188">
        <v>39</v>
      </c>
      <c r="C188" s="185" t="s">
        <v>3120</v>
      </c>
      <c r="D188" s="186">
        <v>1805230565</v>
      </c>
      <c r="E188" s="187">
        <v>84</v>
      </c>
      <c r="F188" s="245" t="str">
        <f t="shared" si="8"/>
        <v>Tốt</v>
      </c>
      <c r="G188" s="187">
        <v>80</v>
      </c>
      <c r="H188" s="254" t="str">
        <f t="shared" si="9"/>
        <v>Tốt</v>
      </c>
      <c r="I188" s="179">
        <f t="shared" si="11"/>
        <v>82</v>
      </c>
      <c r="J188" s="250" t="str">
        <f t="shared" si="10"/>
        <v>Tốt</v>
      </c>
      <c r="K188" s="189" t="s">
        <v>910</v>
      </c>
      <c r="L188" s="236"/>
      <c r="M188" s="182" t="s">
        <v>911</v>
      </c>
    </row>
    <row r="189" spans="1:13" s="16" customFormat="1" ht="21" customHeight="1" x14ac:dyDescent="0.25">
      <c r="A189" s="177">
        <v>181</v>
      </c>
      <c r="B189" s="188">
        <v>40</v>
      </c>
      <c r="C189" s="185" t="s">
        <v>70</v>
      </c>
      <c r="D189" s="186">
        <v>1805230315</v>
      </c>
      <c r="E189" s="187">
        <v>70</v>
      </c>
      <c r="F189" s="245" t="str">
        <f t="shared" si="8"/>
        <v>Khá</v>
      </c>
      <c r="G189" s="187">
        <v>80</v>
      </c>
      <c r="H189" s="254" t="str">
        <f t="shared" si="9"/>
        <v>Tốt</v>
      </c>
      <c r="I189" s="179">
        <f t="shared" si="11"/>
        <v>75</v>
      </c>
      <c r="J189" s="250" t="str">
        <f t="shared" si="10"/>
        <v>Khá</v>
      </c>
      <c r="K189" s="189" t="s">
        <v>910</v>
      </c>
      <c r="L189" s="236"/>
      <c r="M189" s="182" t="s">
        <v>911</v>
      </c>
    </row>
    <row r="190" spans="1:13" s="16" customFormat="1" ht="21" customHeight="1" x14ac:dyDescent="0.25">
      <c r="A190" s="177">
        <v>182</v>
      </c>
      <c r="B190" s="188">
        <v>41</v>
      </c>
      <c r="C190" s="185" t="s">
        <v>3121</v>
      </c>
      <c r="D190" s="186">
        <v>1805231023</v>
      </c>
      <c r="E190" s="187">
        <v>70</v>
      </c>
      <c r="F190" s="245" t="str">
        <f t="shared" si="8"/>
        <v>Khá</v>
      </c>
      <c r="G190" s="187"/>
      <c r="H190" s="254" t="str">
        <f t="shared" si="9"/>
        <v>Không xếp loại</v>
      </c>
      <c r="I190" s="179"/>
      <c r="J190" s="250" t="str">
        <f t="shared" si="10"/>
        <v>Không xếp loại</v>
      </c>
      <c r="K190" s="189" t="s">
        <v>910</v>
      </c>
      <c r="L190" s="236" t="s">
        <v>246</v>
      </c>
      <c r="M190" s="182" t="s">
        <v>911</v>
      </c>
    </row>
    <row r="191" spans="1:13" s="16" customFormat="1" ht="21" customHeight="1" x14ac:dyDescent="0.25">
      <c r="A191" s="177">
        <v>183</v>
      </c>
      <c r="B191" s="188">
        <v>42</v>
      </c>
      <c r="C191" s="185" t="s">
        <v>3122</v>
      </c>
      <c r="D191" s="186">
        <v>1805230987</v>
      </c>
      <c r="E191" s="187">
        <v>86</v>
      </c>
      <c r="F191" s="245" t="str">
        <f t="shared" si="8"/>
        <v>Tốt</v>
      </c>
      <c r="G191" s="187">
        <v>85</v>
      </c>
      <c r="H191" s="254" t="str">
        <f t="shared" si="9"/>
        <v>Tốt</v>
      </c>
      <c r="I191" s="179">
        <f t="shared" si="11"/>
        <v>85.5</v>
      </c>
      <c r="J191" s="250" t="str">
        <f t="shared" si="10"/>
        <v>Tốt</v>
      </c>
      <c r="K191" s="189" t="s">
        <v>910</v>
      </c>
      <c r="L191" s="236"/>
      <c r="M191" s="182" t="s">
        <v>911</v>
      </c>
    </row>
    <row r="192" spans="1:13" s="16" customFormat="1" ht="21" customHeight="1" x14ac:dyDescent="0.25">
      <c r="A192" s="177">
        <v>184</v>
      </c>
      <c r="B192" s="188">
        <v>43</v>
      </c>
      <c r="C192" s="185" t="s">
        <v>147</v>
      </c>
      <c r="D192" s="186">
        <v>1805230529</v>
      </c>
      <c r="E192" s="187">
        <v>90</v>
      </c>
      <c r="F192" s="245" t="str">
        <f t="shared" si="8"/>
        <v>Xuất sắc</v>
      </c>
      <c r="G192" s="187">
        <v>86</v>
      </c>
      <c r="H192" s="254" t="str">
        <f t="shared" si="9"/>
        <v>Tốt</v>
      </c>
      <c r="I192" s="179">
        <f t="shared" si="11"/>
        <v>88</v>
      </c>
      <c r="J192" s="250" t="str">
        <f t="shared" si="10"/>
        <v>Tốt</v>
      </c>
      <c r="K192" s="189" t="s">
        <v>910</v>
      </c>
      <c r="L192" s="236"/>
      <c r="M192" s="182" t="s">
        <v>911</v>
      </c>
    </row>
    <row r="193" spans="1:13" s="16" customFormat="1" ht="21" customHeight="1" x14ac:dyDescent="0.25">
      <c r="A193" s="177">
        <v>185</v>
      </c>
      <c r="B193" s="188">
        <v>44</v>
      </c>
      <c r="C193" s="185" t="s">
        <v>1849</v>
      </c>
      <c r="D193" s="186">
        <v>1805230605</v>
      </c>
      <c r="E193" s="187">
        <v>82</v>
      </c>
      <c r="F193" s="245" t="str">
        <f t="shared" si="8"/>
        <v>Tốt</v>
      </c>
      <c r="G193" s="187">
        <v>80</v>
      </c>
      <c r="H193" s="254" t="str">
        <f t="shared" si="9"/>
        <v>Tốt</v>
      </c>
      <c r="I193" s="179">
        <f t="shared" si="11"/>
        <v>81</v>
      </c>
      <c r="J193" s="250" t="str">
        <f t="shared" si="10"/>
        <v>Tốt</v>
      </c>
      <c r="K193" s="189" t="s">
        <v>910</v>
      </c>
      <c r="L193" s="236"/>
      <c r="M193" s="182" t="s">
        <v>911</v>
      </c>
    </row>
    <row r="194" spans="1:13" s="16" customFormat="1" ht="21" customHeight="1" x14ac:dyDescent="0.25">
      <c r="A194" s="177">
        <v>186</v>
      </c>
      <c r="B194" s="188">
        <v>45</v>
      </c>
      <c r="C194" s="185" t="s">
        <v>3123</v>
      </c>
      <c r="D194" s="186">
        <v>1805230808</v>
      </c>
      <c r="E194" s="187">
        <v>70</v>
      </c>
      <c r="F194" s="245" t="str">
        <f t="shared" si="8"/>
        <v>Khá</v>
      </c>
      <c r="G194" s="187">
        <v>82</v>
      </c>
      <c r="H194" s="254" t="str">
        <f t="shared" si="9"/>
        <v>Tốt</v>
      </c>
      <c r="I194" s="179">
        <f t="shared" si="11"/>
        <v>76</v>
      </c>
      <c r="J194" s="250" t="str">
        <f t="shared" si="10"/>
        <v>Khá</v>
      </c>
      <c r="K194" s="189" t="s">
        <v>910</v>
      </c>
      <c r="L194" s="236"/>
      <c r="M194" s="182" t="s">
        <v>911</v>
      </c>
    </row>
    <row r="195" spans="1:13" s="16" customFormat="1" ht="21" customHeight="1" x14ac:dyDescent="0.25">
      <c r="A195" s="177">
        <v>187</v>
      </c>
      <c r="B195" s="188">
        <v>46</v>
      </c>
      <c r="C195" s="185" t="s">
        <v>3124</v>
      </c>
      <c r="D195" s="186">
        <v>1805230669</v>
      </c>
      <c r="E195" s="187">
        <v>92</v>
      </c>
      <c r="F195" s="245" t="str">
        <f t="shared" si="8"/>
        <v>Xuất sắc</v>
      </c>
      <c r="G195" s="187">
        <v>90</v>
      </c>
      <c r="H195" s="254" t="str">
        <f t="shared" si="9"/>
        <v>Xuất sắc</v>
      </c>
      <c r="I195" s="179">
        <f t="shared" si="11"/>
        <v>91</v>
      </c>
      <c r="J195" s="250" t="str">
        <f t="shared" si="10"/>
        <v>Xuất sắc</v>
      </c>
      <c r="K195" s="189" t="s">
        <v>910</v>
      </c>
      <c r="L195" s="236"/>
      <c r="M195" s="182" t="s">
        <v>911</v>
      </c>
    </row>
    <row r="196" spans="1:13" s="16" customFormat="1" ht="21" customHeight="1" x14ac:dyDescent="0.25">
      <c r="A196" s="177">
        <v>188</v>
      </c>
      <c r="B196" s="188">
        <v>47</v>
      </c>
      <c r="C196" s="185" t="s">
        <v>773</v>
      </c>
      <c r="D196" s="186">
        <v>1805230837</v>
      </c>
      <c r="E196" s="187">
        <v>82</v>
      </c>
      <c r="F196" s="245" t="str">
        <f t="shared" si="8"/>
        <v>Tốt</v>
      </c>
      <c r="G196" s="187">
        <v>82</v>
      </c>
      <c r="H196" s="254" t="str">
        <f t="shared" si="9"/>
        <v>Tốt</v>
      </c>
      <c r="I196" s="179">
        <f t="shared" si="11"/>
        <v>82</v>
      </c>
      <c r="J196" s="250" t="str">
        <f t="shared" si="10"/>
        <v>Tốt</v>
      </c>
      <c r="K196" s="189" t="s">
        <v>910</v>
      </c>
      <c r="L196" s="236"/>
      <c r="M196" s="182" t="s">
        <v>911</v>
      </c>
    </row>
    <row r="197" spans="1:13" s="16" customFormat="1" ht="21" customHeight="1" x14ac:dyDescent="0.25">
      <c r="A197" s="177">
        <v>189</v>
      </c>
      <c r="B197" s="188">
        <v>48</v>
      </c>
      <c r="C197" s="185" t="s">
        <v>3125</v>
      </c>
      <c r="D197" s="186">
        <v>1805230045</v>
      </c>
      <c r="E197" s="187">
        <v>70</v>
      </c>
      <c r="F197" s="245" t="str">
        <f t="shared" si="8"/>
        <v>Khá</v>
      </c>
      <c r="G197" s="187">
        <v>70</v>
      </c>
      <c r="H197" s="254" t="str">
        <f t="shared" si="9"/>
        <v>Khá</v>
      </c>
      <c r="I197" s="179">
        <f t="shared" si="11"/>
        <v>70</v>
      </c>
      <c r="J197" s="250" t="str">
        <f t="shared" si="10"/>
        <v>Khá</v>
      </c>
      <c r="K197" s="189" t="s">
        <v>910</v>
      </c>
      <c r="L197" s="236"/>
      <c r="M197" s="182" t="s">
        <v>911</v>
      </c>
    </row>
    <row r="198" spans="1:13" s="16" customFormat="1" ht="21" customHeight="1" x14ac:dyDescent="0.25">
      <c r="A198" s="177">
        <v>190</v>
      </c>
      <c r="B198" s="188">
        <v>1</v>
      </c>
      <c r="C198" s="185" t="s">
        <v>3126</v>
      </c>
      <c r="D198" s="186">
        <v>1805230326</v>
      </c>
      <c r="E198" s="187">
        <v>86</v>
      </c>
      <c r="F198" s="245" t="str">
        <f t="shared" si="8"/>
        <v>Tốt</v>
      </c>
      <c r="G198" s="187">
        <v>80</v>
      </c>
      <c r="H198" s="254" t="str">
        <f t="shared" si="9"/>
        <v>Tốt</v>
      </c>
      <c r="I198" s="179">
        <f t="shared" si="11"/>
        <v>83</v>
      </c>
      <c r="J198" s="250" t="str">
        <f t="shared" si="10"/>
        <v>Tốt</v>
      </c>
      <c r="K198" s="189" t="s">
        <v>912</v>
      </c>
      <c r="L198" s="236"/>
      <c r="M198" s="182" t="s">
        <v>911</v>
      </c>
    </row>
    <row r="199" spans="1:13" s="16" customFormat="1" ht="21" customHeight="1" x14ac:dyDescent="0.25">
      <c r="A199" s="177">
        <v>191</v>
      </c>
      <c r="B199" s="188">
        <v>2</v>
      </c>
      <c r="C199" s="185" t="s">
        <v>3127</v>
      </c>
      <c r="D199" s="186">
        <v>1805230381</v>
      </c>
      <c r="E199" s="187">
        <v>70</v>
      </c>
      <c r="F199" s="245" t="str">
        <f t="shared" si="8"/>
        <v>Khá</v>
      </c>
      <c r="G199" s="187">
        <v>80</v>
      </c>
      <c r="H199" s="254" t="str">
        <f t="shared" si="9"/>
        <v>Tốt</v>
      </c>
      <c r="I199" s="179">
        <f t="shared" si="11"/>
        <v>75</v>
      </c>
      <c r="J199" s="250" t="str">
        <f t="shared" si="10"/>
        <v>Khá</v>
      </c>
      <c r="K199" s="189" t="s">
        <v>912</v>
      </c>
      <c r="L199" s="236"/>
      <c r="M199" s="182" t="s">
        <v>911</v>
      </c>
    </row>
    <row r="200" spans="1:13" s="16" customFormat="1" ht="21" customHeight="1" x14ac:dyDescent="0.25">
      <c r="A200" s="177">
        <v>192</v>
      </c>
      <c r="B200" s="188">
        <v>3</v>
      </c>
      <c r="C200" s="185" t="s">
        <v>3128</v>
      </c>
      <c r="D200" s="186">
        <v>1805230399</v>
      </c>
      <c r="E200" s="187">
        <v>70</v>
      </c>
      <c r="F200" s="245" t="str">
        <f t="shared" si="8"/>
        <v>Khá</v>
      </c>
      <c r="G200" s="187">
        <v>84</v>
      </c>
      <c r="H200" s="254" t="str">
        <f t="shared" si="9"/>
        <v>Tốt</v>
      </c>
      <c r="I200" s="179">
        <f t="shared" si="11"/>
        <v>77</v>
      </c>
      <c r="J200" s="250" t="str">
        <f t="shared" si="10"/>
        <v>Khá</v>
      </c>
      <c r="K200" s="189" t="s">
        <v>912</v>
      </c>
      <c r="L200" s="236"/>
      <c r="M200" s="182" t="s">
        <v>911</v>
      </c>
    </row>
    <row r="201" spans="1:13" s="16" customFormat="1" ht="21" customHeight="1" x14ac:dyDescent="0.25">
      <c r="A201" s="177">
        <v>193</v>
      </c>
      <c r="B201" s="188">
        <v>4</v>
      </c>
      <c r="C201" s="185" t="s">
        <v>3129</v>
      </c>
      <c r="D201" s="186">
        <v>1805230964</v>
      </c>
      <c r="E201" s="187">
        <v>70</v>
      </c>
      <c r="F201" s="245" t="str">
        <f t="shared" si="8"/>
        <v>Khá</v>
      </c>
      <c r="G201" s="187">
        <v>80</v>
      </c>
      <c r="H201" s="254" t="str">
        <f t="shared" si="9"/>
        <v>Tốt</v>
      </c>
      <c r="I201" s="179">
        <f t="shared" si="11"/>
        <v>75</v>
      </c>
      <c r="J201" s="250" t="str">
        <f t="shared" si="10"/>
        <v>Khá</v>
      </c>
      <c r="K201" s="189" t="s">
        <v>912</v>
      </c>
      <c r="L201" s="236"/>
      <c r="M201" s="182" t="s">
        <v>911</v>
      </c>
    </row>
    <row r="202" spans="1:13" s="16" customFormat="1" ht="21" customHeight="1" x14ac:dyDescent="0.25">
      <c r="A202" s="177">
        <v>194</v>
      </c>
      <c r="B202" s="188">
        <v>5</v>
      </c>
      <c r="C202" s="185" t="s">
        <v>3130</v>
      </c>
      <c r="D202" s="186">
        <v>1805230419</v>
      </c>
      <c r="E202" s="187">
        <v>70</v>
      </c>
      <c r="F202" s="245" t="str">
        <f t="shared" si="8"/>
        <v>Khá</v>
      </c>
      <c r="G202" s="187">
        <v>80</v>
      </c>
      <c r="H202" s="254" t="str">
        <f t="shared" si="9"/>
        <v>Tốt</v>
      </c>
      <c r="I202" s="179">
        <f t="shared" si="11"/>
        <v>75</v>
      </c>
      <c r="J202" s="250" t="str">
        <f t="shared" si="10"/>
        <v>Khá</v>
      </c>
      <c r="K202" s="189" t="s">
        <v>912</v>
      </c>
      <c r="L202" s="236"/>
      <c r="M202" s="182" t="s">
        <v>911</v>
      </c>
    </row>
    <row r="203" spans="1:13" s="16" customFormat="1" ht="21" customHeight="1" x14ac:dyDescent="0.25">
      <c r="A203" s="177">
        <v>195</v>
      </c>
      <c r="B203" s="188">
        <v>6</v>
      </c>
      <c r="C203" s="185" t="s">
        <v>3131</v>
      </c>
      <c r="D203" s="186">
        <v>1805230977</v>
      </c>
      <c r="E203" s="187">
        <v>70</v>
      </c>
      <c r="F203" s="245" t="str">
        <f t="shared" si="8"/>
        <v>Khá</v>
      </c>
      <c r="G203" s="187">
        <v>85</v>
      </c>
      <c r="H203" s="254" t="str">
        <f t="shared" si="9"/>
        <v>Tốt</v>
      </c>
      <c r="I203" s="179">
        <f t="shared" si="11"/>
        <v>77.5</v>
      </c>
      <c r="J203" s="250" t="str">
        <f t="shared" si="10"/>
        <v>Khá</v>
      </c>
      <c r="K203" s="189" t="s">
        <v>912</v>
      </c>
      <c r="L203" s="236"/>
      <c r="M203" s="182" t="s">
        <v>911</v>
      </c>
    </row>
    <row r="204" spans="1:13" s="16" customFormat="1" ht="21" customHeight="1" x14ac:dyDescent="0.25">
      <c r="A204" s="177">
        <v>196</v>
      </c>
      <c r="B204" s="188">
        <v>7</v>
      </c>
      <c r="C204" s="185" t="s">
        <v>3132</v>
      </c>
      <c r="D204" s="186">
        <v>1805230380</v>
      </c>
      <c r="E204" s="187">
        <v>88</v>
      </c>
      <c r="F204" s="245" t="str">
        <f t="shared" si="8"/>
        <v>Tốt</v>
      </c>
      <c r="G204" s="187">
        <v>83</v>
      </c>
      <c r="H204" s="254" t="str">
        <f t="shared" si="9"/>
        <v>Tốt</v>
      </c>
      <c r="I204" s="179">
        <f t="shared" si="11"/>
        <v>85.5</v>
      </c>
      <c r="J204" s="250" t="str">
        <f t="shared" si="10"/>
        <v>Tốt</v>
      </c>
      <c r="K204" s="189" t="s">
        <v>912</v>
      </c>
      <c r="L204" s="236"/>
      <c r="M204" s="182" t="s">
        <v>911</v>
      </c>
    </row>
    <row r="205" spans="1:13" s="16" customFormat="1" ht="21" customHeight="1" x14ac:dyDescent="0.25">
      <c r="A205" s="177">
        <v>197</v>
      </c>
      <c r="B205" s="188">
        <v>8</v>
      </c>
      <c r="C205" s="185" t="s">
        <v>3133</v>
      </c>
      <c r="D205" s="186">
        <v>1805230299</v>
      </c>
      <c r="E205" s="187">
        <v>84</v>
      </c>
      <c r="F205" s="245" t="str">
        <f t="shared" si="8"/>
        <v>Tốt</v>
      </c>
      <c r="G205" s="187">
        <v>85</v>
      </c>
      <c r="H205" s="254" t="str">
        <f t="shared" si="9"/>
        <v>Tốt</v>
      </c>
      <c r="I205" s="179">
        <f t="shared" si="11"/>
        <v>84.5</v>
      </c>
      <c r="J205" s="250" t="str">
        <f t="shared" si="10"/>
        <v>Tốt</v>
      </c>
      <c r="K205" s="189" t="s">
        <v>912</v>
      </c>
      <c r="L205" s="236"/>
      <c r="M205" s="182" t="s">
        <v>911</v>
      </c>
    </row>
    <row r="206" spans="1:13" s="16" customFormat="1" ht="21" customHeight="1" x14ac:dyDescent="0.25">
      <c r="A206" s="177">
        <v>198</v>
      </c>
      <c r="B206" s="188">
        <v>9</v>
      </c>
      <c r="C206" s="185" t="s">
        <v>3134</v>
      </c>
      <c r="D206" s="186">
        <v>1805230291</v>
      </c>
      <c r="E206" s="187">
        <v>80</v>
      </c>
      <c r="F206" s="245" t="str">
        <f t="shared" si="8"/>
        <v>Tốt</v>
      </c>
      <c r="G206" s="187">
        <v>90</v>
      </c>
      <c r="H206" s="254" t="str">
        <f t="shared" si="9"/>
        <v>Xuất sắc</v>
      </c>
      <c r="I206" s="179">
        <f t="shared" si="11"/>
        <v>85</v>
      </c>
      <c r="J206" s="250" t="str">
        <f t="shared" si="10"/>
        <v>Tốt</v>
      </c>
      <c r="K206" s="189" t="s">
        <v>912</v>
      </c>
      <c r="L206" s="236"/>
      <c r="M206" s="182" t="s">
        <v>911</v>
      </c>
    </row>
    <row r="207" spans="1:13" s="16" customFormat="1" ht="21" customHeight="1" x14ac:dyDescent="0.25">
      <c r="A207" s="177">
        <v>199</v>
      </c>
      <c r="B207" s="188">
        <v>10</v>
      </c>
      <c r="C207" s="185" t="s">
        <v>3135</v>
      </c>
      <c r="D207" s="186">
        <v>1805231061</v>
      </c>
      <c r="E207" s="187">
        <v>70</v>
      </c>
      <c r="F207" s="245" t="str">
        <f t="shared" si="8"/>
        <v>Khá</v>
      </c>
      <c r="G207" s="187">
        <v>80</v>
      </c>
      <c r="H207" s="254" t="str">
        <f t="shared" si="9"/>
        <v>Tốt</v>
      </c>
      <c r="I207" s="179">
        <f t="shared" si="11"/>
        <v>75</v>
      </c>
      <c r="J207" s="250" t="str">
        <f t="shared" si="10"/>
        <v>Khá</v>
      </c>
      <c r="K207" s="189" t="s">
        <v>912</v>
      </c>
      <c r="L207" s="236"/>
      <c r="M207" s="182" t="s">
        <v>911</v>
      </c>
    </row>
    <row r="208" spans="1:13" s="16" customFormat="1" ht="21" customHeight="1" x14ac:dyDescent="0.25">
      <c r="A208" s="177">
        <v>200</v>
      </c>
      <c r="B208" s="188">
        <v>11</v>
      </c>
      <c r="C208" s="185" t="s">
        <v>3136</v>
      </c>
      <c r="D208" s="186">
        <v>1805230644</v>
      </c>
      <c r="E208" s="187">
        <v>85</v>
      </c>
      <c r="F208" s="245" t="str">
        <f t="shared" si="8"/>
        <v>Tốt</v>
      </c>
      <c r="G208" s="187">
        <v>83</v>
      </c>
      <c r="H208" s="254" t="str">
        <f t="shared" si="9"/>
        <v>Tốt</v>
      </c>
      <c r="I208" s="179">
        <f t="shared" si="11"/>
        <v>84</v>
      </c>
      <c r="J208" s="250" t="str">
        <f t="shared" si="10"/>
        <v>Tốt</v>
      </c>
      <c r="K208" s="189" t="s">
        <v>912</v>
      </c>
      <c r="L208" s="236"/>
      <c r="M208" s="182" t="s">
        <v>911</v>
      </c>
    </row>
    <row r="209" spans="1:13" s="16" customFormat="1" ht="21" customHeight="1" x14ac:dyDescent="0.25">
      <c r="A209" s="177">
        <v>201</v>
      </c>
      <c r="B209" s="188">
        <v>12</v>
      </c>
      <c r="C209" s="185" t="s">
        <v>3137</v>
      </c>
      <c r="D209" s="186">
        <v>1805231044</v>
      </c>
      <c r="E209" s="187">
        <v>85</v>
      </c>
      <c r="F209" s="245" t="str">
        <f t="shared" si="8"/>
        <v>Tốt</v>
      </c>
      <c r="G209" s="187">
        <v>85</v>
      </c>
      <c r="H209" s="254" t="str">
        <f t="shared" si="9"/>
        <v>Tốt</v>
      </c>
      <c r="I209" s="179">
        <f t="shared" si="11"/>
        <v>85</v>
      </c>
      <c r="J209" s="250" t="str">
        <f t="shared" si="10"/>
        <v>Tốt</v>
      </c>
      <c r="K209" s="189" t="s">
        <v>912</v>
      </c>
      <c r="L209" s="236"/>
      <c r="M209" s="182" t="s">
        <v>911</v>
      </c>
    </row>
    <row r="210" spans="1:13" s="16" customFormat="1" ht="21" customHeight="1" x14ac:dyDescent="0.25">
      <c r="A210" s="177">
        <v>202</v>
      </c>
      <c r="B210" s="188">
        <v>13</v>
      </c>
      <c r="C210" s="185" t="s">
        <v>3138</v>
      </c>
      <c r="D210" s="186">
        <v>1805230418</v>
      </c>
      <c r="E210" s="187">
        <v>70</v>
      </c>
      <c r="F210" s="245" t="str">
        <f t="shared" si="8"/>
        <v>Khá</v>
      </c>
      <c r="G210" s="187">
        <v>84</v>
      </c>
      <c r="H210" s="254" t="str">
        <f t="shared" si="9"/>
        <v>Tốt</v>
      </c>
      <c r="I210" s="179">
        <f t="shared" si="11"/>
        <v>77</v>
      </c>
      <c r="J210" s="250" t="str">
        <f t="shared" si="10"/>
        <v>Khá</v>
      </c>
      <c r="K210" s="189" t="s">
        <v>912</v>
      </c>
      <c r="L210" s="236"/>
      <c r="M210" s="182" t="s">
        <v>911</v>
      </c>
    </row>
    <row r="211" spans="1:13" s="16" customFormat="1" ht="21" customHeight="1" x14ac:dyDescent="0.25">
      <c r="A211" s="177">
        <v>203</v>
      </c>
      <c r="B211" s="188">
        <v>14</v>
      </c>
      <c r="C211" s="185" t="s">
        <v>3139</v>
      </c>
      <c r="D211" s="186">
        <v>1805231078</v>
      </c>
      <c r="E211" s="187">
        <v>88</v>
      </c>
      <c r="F211" s="245" t="str">
        <f t="shared" si="8"/>
        <v>Tốt</v>
      </c>
      <c r="G211" s="187">
        <v>85</v>
      </c>
      <c r="H211" s="254" t="str">
        <f t="shared" si="9"/>
        <v>Tốt</v>
      </c>
      <c r="I211" s="179">
        <f t="shared" si="11"/>
        <v>86.5</v>
      </c>
      <c r="J211" s="250" t="str">
        <f t="shared" si="10"/>
        <v>Tốt</v>
      </c>
      <c r="K211" s="189" t="s">
        <v>912</v>
      </c>
      <c r="L211" s="236"/>
      <c r="M211" s="182" t="s">
        <v>911</v>
      </c>
    </row>
    <row r="212" spans="1:13" s="16" customFormat="1" ht="21" customHeight="1" x14ac:dyDescent="0.25">
      <c r="A212" s="177">
        <v>204</v>
      </c>
      <c r="B212" s="188">
        <v>15</v>
      </c>
      <c r="C212" s="185" t="s">
        <v>3140</v>
      </c>
      <c r="D212" s="186">
        <v>1805230280</v>
      </c>
      <c r="E212" s="187">
        <v>86</v>
      </c>
      <c r="F212" s="245" t="str">
        <f t="shared" si="8"/>
        <v>Tốt</v>
      </c>
      <c r="G212" s="187">
        <v>82</v>
      </c>
      <c r="H212" s="254" t="str">
        <f t="shared" si="9"/>
        <v>Tốt</v>
      </c>
      <c r="I212" s="179">
        <f t="shared" si="11"/>
        <v>84</v>
      </c>
      <c r="J212" s="250" t="str">
        <f t="shared" si="10"/>
        <v>Tốt</v>
      </c>
      <c r="K212" s="189" t="s">
        <v>912</v>
      </c>
      <c r="L212" s="236"/>
      <c r="M212" s="182" t="s">
        <v>911</v>
      </c>
    </row>
    <row r="213" spans="1:13" s="16" customFormat="1" ht="21" customHeight="1" x14ac:dyDescent="0.25">
      <c r="A213" s="177">
        <v>205</v>
      </c>
      <c r="B213" s="188">
        <v>16</v>
      </c>
      <c r="C213" s="185" t="s">
        <v>128</v>
      </c>
      <c r="D213" s="186">
        <v>1805230913</v>
      </c>
      <c r="E213" s="187">
        <v>70</v>
      </c>
      <c r="F213" s="245" t="str">
        <f t="shared" si="8"/>
        <v>Khá</v>
      </c>
      <c r="G213" s="187">
        <v>86</v>
      </c>
      <c r="H213" s="254" t="str">
        <f t="shared" si="9"/>
        <v>Tốt</v>
      </c>
      <c r="I213" s="179">
        <f t="shared" si="11"/>
        <v>78</v>
      </c>
      <c r="J213" s="250" t="str">
        <f t="shared" si="10"/>
        <v>Khá</v>
      </c>
      <c r="K213" s="189" t="s">
        <v>912</v>
      </c>
      <c r="L213" s="236"/>
      <c r="M213" s="182" t="s">
        <v>911</v>
      </c>
    </row>
    <row r="214" spans="1:13" s="16" customFormat="1" ht="21" customHeight="1" x14ac:dyDescent="0.25">
      <c r="A214" s="177">
        <v>206</v>
      </c>
      <c r="B214" s="188">
        <v>17</v>
      </c>
      <c r="C214" s="185" t="s">
        <v>3141</v>
      </c>
      <c r="D214" s="186">
        <v>1805230766</v>
      </c>
      <c r="E214" s="187">
        <v>70</v>
      </c>
      <c r="F214" s="245" t="str">
        <f t="shared" si="8"/>
        <v>Khá</v>
      </c>
      <c r="G214" s="187">
        <v>82</v>
      </c>
      <c r="H214" s="254" t="str">
        <f t="shared" si="9"/>
        <v>Tốt</v>
      </c>
      <c r="I214" s="179">
        <f t="shared" si="11"/>
        <v>76</v>
      </c>
      <c r="J214" s="250" t="str">
        <f t="shared" si="10"/>
        <v>Khá</v>
      </c>
      <c r="K214" s="189" t="s">
        <v>912</v>
      </c>
      <c r="L214" s="236"/>
      <c r="M214" s="182" t="s">
        <v>911</v>
      </c>
    </row>
    <row r="215" spans="1:13" s="16" customFormat="1" ht="21" customHeight="1" x14ac:dyDescent="0.25">
      <c r="A215" s="177">
        <v>207</v>
      </c>
      <c r="B215" s="190">
        <v>1</v>
      </c>
      <c r="C215" s="185" t="s">
        <v>3142</v>
      </c>
      <c r="D215" s="186">
        <v>1405210059</v>
      </c>
      <c r="E215" s="187">
        <v>84</v>
      </c>
      <c r="F215" s="245" t="str">
        <f t="shared" si="8"/>
        <v>Tốt</v>
      </c>
      <c r="G215" s="187">
        <v>80</v>
      </c>
      <c r="H215" s="254" t="str">
        <f t="shared" si="9"/>
        <v>Tốt</v>
      </c>
      <c r="I215" s="179">
        <f t="shared" si="11"/>
        <v>82</v>
      </c>
      <c r="J215" s="250" t="str">
        <f t="shared" si="10"/>
        <v>Tốt</v>
      </c>
      <c r="K215" s="101" t="s">
        <v>289</v>
      </c>
      <c r="L215" s="217"/>
      <c r="M215" s="182" t="s">
        <v>285</v>
      </c>
    </row>
    <row r="216" spans="1:13" s="16" customFormat="1" ht="21" customHeight="1" x14ac:dyDescent="0.25">
      <c r="A216" s="177">
        <v>208</v>
      </c>
      <c r="B216" s="190">
        <v>1</v>
      </c>
      <c r="C216" s="185" t="s">
        <v>3143</v>
      </c>
      <c r="D216" s="186">
        <v>1605230033</v>
      </c>
      <c r="E216" s="187">
        <v>84</v>
      </c>
      <c r="F216" s="245" t="str">
        <f t="shared" si="8"/>
        <v>Tốt</v>
      </c>
      <c r="G216" s="187">
        <v>84</v>
      </c>
      <c r="H216" s="254" t="str">
        <f t="shared" si="9"/>
        <v>Tốt</v>
      </c>
      <c r="I216" s="179">
        <f t="shared" si="11"/>
        <v>84</v>
      </c>
      <c r="J216" s="250" t="str">
        <f t="shared" si="10"/>
        <v>Tốt</v>
      </c>
      <c r="K216" s="101" t="s">
        <v>290</v>
      </c>
      <c r="L216" s="217"/>
      <c r="M216" s="182" t="s">
        <v>285</v>
      </c>
    </row>
    <row r="217" spans="1:13" s="16" customFormat="1" ht="21" customHeight="1" x14ac:dyDescent="0.25">
      <c r="A217" s="177">
        <v>209</v>
      </c>
      <c r="B217" s="190">
        <v>2</v>
      </c>
      <c r="C217" s="185" t="s">
        <v>3144</v>
      </c>
      <c r="D217" s="186">
        <v>1605230053</v>
      </c>
      <c r="E217" s="187">
        <v>84</v>
      </c>
      <c r="F217" s="245" t="str">
        <f t="shared" si="8"/>
        <v>Tốt</v>
      </c>
      <c r="G217" s="187">
        <v>84</v>
      </c>
      <c r="H217" s="254" t="str">
        <f t="shared" si="9"/>
        <v>Tốt</v>
      </c>
      <c r="I217" s="179">
        <f t="shared" si="11"/>
        <v>84</v>
      </c>
      <c r="J217" s="250" t="str">
        <f t="shared" si="10"/>
        <v>Tốt</v>
      </c>
      <c r="K217" s="101" t="s">
        <v>290</v>
      </c>
      <c r="L217" s="217"/>
      <c r="M217" s="182" t="s">
        <v>285</v>
      </c>
    </row>
    <row r="218" spans="1:13" s="16" customFormat="1" ht="21" customHeight="1" x14ac:dyDescent="0.25">
      <c r="A218" s="177">
        <v>210</v>
      </c>
      <c r="B218" s="190">
        <v>3</v>
      </c>
      <c r="C218" s="185" t="s">
        <v>3145</v>
      </c>
      <c r="D218" s="186">
        <v>1605230002</v>
      </c>
      <c r="E218" s="187">
        <v>84</v>
      </c>
      <c r="F218" s="245" t="str">
        <f t="shared" si="8"/>
        <v>Tốt</v>
      </c>
      <c r="G218" s="187">
        <v>84</v>
      </c>
      <c r="H218" s="254" t="str">
        <f t="shared" si="9"/>
        <v>Tốt</v>
      </c>
      <c r="I218" s="179">
        <f t="shared" si="11"/>
        <v>84</v>
      </c>
      <c r="J218" s="250" t="str">
        <f t="shared" si="10"/>
        <v>Tốt</v>
      </c>
      <c r="K218" s="101" t="s">
        <v>290</v>
      </c>
      <c r="L218" s="217"/>
      <c r="M218" s="182" t="s">
        <v>285</v>
      </c>
    </row>
    <row r="219" spans="1:13" s="16" customFormat="1" ht="21" customHeight="1" x14ac:dyDescent="0.25">
      <c r="A219" s="177">
        <v>211</v>
      </c>
      <c r="B219" s="188">
        <v>1</v>
      </c>
      <c r="C219" s="185" t="s">
        <v>3146</v>
      </c>
      <c r="D219" s="186">
        <v>4801220057</v>
      </c>
      <c r="E219" s="187">
        <v>80</v>
      </c>
      <c r="F219" s="245" t="str">
        <f>IF(E219&gt;=90,"Xuất sắc",IF(AND(E219&lt;90,E219&gt;=80),"Tốt",IF(AND(E219&lt;80,E219&gt;=70),"Khá",IF(AND(E219&lt;70,E219&gt;=50),"Trung bình",IF(AND(E219&lt;50,E219&gt;=35),"Yếu",IF(AND(E219&lt;35,E219&gt;=1),"Kém",IF(AND(E219&lt;1),"Không xếp loại")))))))</f>
        <v>Tốt</v>
      </c>
      <c r="G219" s="187">
        <v>85</v>
      </c>
      <c r="H219" s="254" t="str">
        <f>IF(G219&gt;=90,"Xuất sắc",IF(AND(G219&lt;90,G219&gt;=80),"Tốt",IF(AND(G219&lt;80,G219&gt;=70),"Khá",IF(AND(G219&lt;70,G219&gt;=50),"Trung bình",IF(AND(G219&lt;50,G219&gt;=35),"Yếu",IF(AND(G219&lt;35,G219&gt;=1),"Kém",IF(AND(G219&lt;1),"Không xếp loại")))))))</f>
        <v>Tốt</v>
      </c>
      <c r="I219" s="179">
        <f t="shared" si="11"/>
        <v>82.5</v>
      </c>
      <c r="J219" s="250" t="str">
        <f>IF(I219&gt;=90,"Xuất sắc",IF(AND(I219&lt;90,I219&gt;=80),"Tốt",IF(AND(I219&lt;80,I219&gt;=70),"Khá",IF(AND(I219&lt;70,I219&gt;=50),"Trung bình",IF(AND(I219&lt;50,I219&gt;=35),"Yếu",IF(AND(I219&lt;35,I219&gt;=1),"Kém",IF(AND(I219&lt;1),"Không xếp loại")))))))</f>
        <v>Tốt</v>
      </c>
      <c r="K219" s="189" t="s">
        <v>913</v>
      </c>
      <c r="L219" s="236"/>
      <c r="M219" s="182" t="s">
        <v>911</v>
      </c>
    </row>
    <row r="220" spans="1:13" s="16" customFormat="1" ht="21" customHeight="1" x14ac:dyDescent="0.25">
      <c r="A220" s="177">
        <v>212</v>
      </c>
      <c r="B220" s="188">
        <v>2</v>
      </c>
      <c r="C220" s="185" t="s">
        <v>3147</v>
      </c>
      <c r="D220" s="186">
        <v>4801220209</v>
      </c>
      <c r="E220" s="187">
        <v>82</v>
      </c>
      <c r="F220" s="245" t="str">
        <f t="shared" ref="F220:F283" si="12">IF(E220&gt;=90,"Xuất sắc",IF(AND(E220&lt;90,E220&gt;=80),"Tốt",IF(AND(E220&lt;80,E220&gt;=70),"Khá",IF(AND(E220&lt;70,E220&gt;=50),"Trung bình",IF(AND(E220&lt;50,E220&gt;=35),"Yếu",IF(AND(E220&lt;35,E220&gt;=1),"Kém",IF(AND(E220&lt;1),"Không xếp loại")))))))</f>
        <v>Tốt</v>
      </c>
      <c r="G220" s="187">
        <v>84</v>
      </c>
      <c r="H220" s="254" t="str">
        <f t="shared" ref="H220:H283" si="13">IF(G220&gt;=90,"Xuất sắc",IF(AND(G220&lt;90,G220&gt;=80),"Tốt",IF(AND(G220&lt;80,G220&gt;=70),"Khá",IF(AND(G220&lt;70,G220&gt;=50),"Trung bình",IF(AND(G220&lt;50,G220&gt;=35),"Yếu",IF(AND(G220&lt;35,G220&gt;=1),"Kém",IF(AND(G220&lt;1),"Không xếp loại")))))))</f>
        <v>Tốt</v>
      </c>
      <c r="I220" s="179">
        <f t="shared" si="11"/>
        <v>83</v>
      </c>
      <c r="J220" s="250" t="str">
        <f t="shared" ref="J220:J283" si="14">IF(I220&gt;=90,"Xuất sắc",IF(AND(I220&lt;90,I220&gt;=80),"Tốt",IF(AND(I220&lt;80,I220&gt;=70),"Khá",IF(AND(I220&lt;70,I220&gt;=50),"Trung bình",IF(AND(I220&lt;50,I220&gt;=35),"Yếu",IF(AND(I220&lt;35,I220&gt;=1),"Kém",IF(AND(I220&lt;1),"Không xếp loại")))))))</f>
        <v>Tốt</v>
      </c>
      <c r="K220" s="189" t="s">
        <v>913</v>
      </c>
      <c r="L220" s="236"/>
      <c r="M220" s="182" t="s">
        <v>911</v>
      </c>
    </row>
    <row r="221" spans="1:13" s="16" customFormat="1" ht="21" customHeight="1" x14ac:dyDescent="0.25">
      <c r="A221" s="177">
        <v>213</v>
      </c>
      <c r="B221" s="188">
        <v>3</v>
      </c>
      <c r="C221" s="185" t="s">
        <v>3148</v>
      </c>
      <c r="D221" s="186">
        <v>4801220179</v>
      </c>
      <c r="E221" s="187">
        <v>80</v>
      </c>
      <c r="F221" s="245" t="str">
        <f t="shared" si="12"/>
        <v>Tốt</v>
      </c>
      <c r="G221" s="187">
        <v>85</v>
      </c>
      <c r="H221" s="254" t="str">
        <f t="shared" si="13"/>
        <v>Tốt</v>
      </c>
      <c r="I221" s="179">
        <f t="shared" si="11"/>
        <v>82.5</v>
      </c>
      <c r="J221" s="250" t="str">
        <f t="shared" si="14"/>
        <v>Tốt</v>
      </c>
      <c r="K221" s="189" t="s">
        <v>913</v>
      </c>
      <c r="L221" s="236"/>
      <c r="M221" s="182" t="s">
        <v>911</v>
      </c>
    </row>
    <row r="222" spans="1:13" s="16" customFormat="1" ht="21" customHeight="1" x14ac:dyDescent="0.25">
      <c r="A222" s="177">
        <v>214</v>
      </c>
      <c r="B222" s="188">
        <v>4</v>
      </c>
      <c r="C222" s="185" t="s">
        <v>3149</v>
      </c>
      <c r="D222" s="186">
        <v>4801220333</v>
      </c>
      <c r="E222" s="187">
        <v>90</v>
      </c>
      <c r="F222" s="245" t="str">
        <f t="shared" si="12"/>
        <v>Xuất sắc</v>
      </c>
      <c r="G222" s="187">
        <v>90</v>
      </c>
      <c r="H222" s="254" t="str">
        <f t="shared" si="13"/>
        <v>Xuất sắc</v>
      </c>
      <c r="I222" s="179">
        <f t="shared" si="11"/>
        <v>90</v>
      </c>
      <c r="J222" s="250" t="str">
        <f t="shared" si="14"/>
        <v>Xuất sắc</v>
      </c>
      <c r="K222" s="189" t="s">
        <v>913</v>
      </c>
      <c r="L222" s="236"/>
      <c r="M222" s="182" t="s">
        <v>911</v>
      </c>
    </row>
    <row r="223" spans="1:13" s="16" customFormat="1" ht="21" customHeight="1" x14ac:dyDescent="0.25">
      <c r="A223" s="177">
        <v>215</v>
      </c>
      <c r="B223" s="188">
        <v>5</v>
      </c>
      <c r="C223" s="185" t="s">
        <v>3150</v>
      </c>
      <c r="D223" s="186">
        <v>4801220144</v>
      </c>
      <c r="E223" s="187">
        <v>81</v>
      </c>
      <c r="F223" s="245" t="str">
        <f t="shared" si="12"/>
        <v>Tốt</v>
      </c>
      <c r="G223" s="187">
        <v>84</v>
      </c>
      <c r="H223" s="254" t="str">
        <f t="shared" si="13"/>
        <v>Tốt</v>
      </c>
      <c r="I223" s="179">
        <f t="shared" si="11"/>
        <v>82.5</v>
      </c>
      <c r="J223" s="250" t="str">
        <f t="shared" si="14"/>
        <v>Tốt</v>
      </c>
      <c r="K223" s="189" t="s">
        <v>913</v>
      </c>
      <c r="L223" s="236"/>
      <c r="M223" s="182" t="s">
        <v>911</v>
      </c>
    </row>
    <row r="224" spans="1:13" s="16" customFormat="1" ht="21" customHeight="1" x14ac:dyDescent="0.25">
      <c r="A224" s="177">
        <v>216</v>
      </c>
      <c r="B224" s="188">
        <v>6</v>
      </c>
      <c r="C224" s="185" t="s">
        <v>3151</v>
      </c>
      <c r="D224" s="186">
        <v>4801220079</v>
      </c>
      <c r="E224" s="187">
        <v>84</v>
      </c>
      <c r="F224" s="245" t="str">
        <f t="shared" si="12"/>
        <v>Tốt</v>
      </c>
      <c r="G224" s="187">
        <v>84</v>
      </c>
      <c r="H224" s="254" t="str">
        <f t="shared" si="13"/>
        <v>Tốt</v>
      </c>
      <c r="I224" s="179">
        <f t="shared" si="11"/>
        <v>84</v>
      </c>
      <c r="J224" s="250" t="str">
        <f t="shared" si="14"/>
        <v>Tốt</v>
      </c>
      <c r="K224" s="189" t="s">
        <v>913</v>
      </c>
      <c r="L224" s="236"/>
      <c r="M224" s="182" t="s">
        <v>911</v>
      </c>
    </row>
    <row r="225" spans="1:13" s="16" customFormat="1" ht="21" customHeight="1" x14ac:dyDescent="0.25">
      <c r="A225" s="177">
        <v>217</v>
      </c>
      <c r="B225" s="188">
        <v>7</v>
      </c>
      <c r="C225" s="185" t="s">
        <v>3152</v>
      </c>
      <c r="D225" s="186">
        <v>4801220239</v>
      </c>
      <c r="E225" s="187">
        <v>85</v>
      </c>
      <c r="F225" s="245" t="str">
        <f t="shared" si="12"/>
        <v>Tốt</v>
      </c>
      <c r="G225" s="187">
        <v>85</v>
      </c>
      <c r="H225" s="254" t="str">
        <f t="shared" si="13"/>
        <v>Tốt</v>
      </c>
      <c r="I225" s="179">
        <f t="shared" si="11"/>
        <v>85</v>
      </c>
      <c r="J225" s="250" t="str">
        <f t="shared" si="14"/>
        <v>Tốt</v>
      </c>
      <c r="K225" s="189" t="s">
        <v>913</v>
      </c>
      <c r="L225" s="236"/>
      <c r="M225" s="182" t="s">
        <v>911</v>
      </c>
    </row>
    <row r="226" spans="1:13" s="16" customFormat="1" ht="21" customHeight="1" x14ac:dyDescent="0.25">
      <c r="A226" s="177">
        <v>218</v>
      </c>
      <c r="B226" s="188">
        <v>8</v>
      </c>
      <c r="C226" s="185" t="s">
        <v>3153</v>
      </c>
      <c r="D226" s="186">
        <v>4801220286</v>
      </c>
      <c r="E226" s="187">
        <v>80</v>
      </c>
      <c r="F226" s="245" t="str">
        <f t="shared" si="12"/>
        <v>Tốt</v>
      </c>
      <c r="G226" s="187">
        <v>83</v>
      </c>
      <c r="H226" s="254" t="str">
        <f t="shared" si="13"/>
        <v>Tốt</v>
      </c>
      <c r="I226" s="179">
        <f t="shared" si="11"/>
        <v>81.5</v>
      </c>
      <c r="J226" s="250" t="str">
        <f t="shared" si="14"/>
        <v>Tốt</v>
      </c>
      <c r="K226" s="189" t="s">
        <v>913</v>
      </c>
      <c r="L226" s="236"/>
      <c r="M226" s="182" t="s">
        <v>911</v>
      </c>
    </row>
    <row r="227" spans="1:13" s="16" customFormat="1" ht="21" customHeight="1" x14ac:dyDescent="0.25">
      <c r="A227" s="177">
        <v>219</v>
      </c>
      <c r="B227" s="188">
        <v>9</v>
      </c>
      <c r="C227" s="185" t="s">
        <v>1760</v>
      </c>
      <c r="D227" s="186">
        <v>4801220289</v>
      </c>
      <c r="E227" s="187">
        <v>82</v>
      </c>
      <c r="F227" s="245" t="str">
        <f t="shared" si="12"/>
        <v>Tốt</v>
      </c>
      <c r="G227" s="187">
        <v>84</v>
      </c>
      <c r="H227" s="254" t="str">
        <f t="shared" si="13"/>
        <v>Tốt</v>
      </c>
      <c r="I227" s="179">
        <f t="shared" si="11"/>
        <v>83</v>
      </c>
      <c r="J227" s="250" t="str">
        <f t="shared" si="14"/>
        <v>Tốt</v>
      </c>
      <c r="K227" s="189" t="s">
        <v>913</v>
      </c>
      <c r="L227" s="236"/>
      <c r="M227" s="182" t="s">
        <v>911</v>
      </c>
    </row>
    <row r="228" spans="1:13" s="16" customFormat="1" ht="21" customHeight="1" x14ac:dyDescent="0.25">
      <c r="A228" s="177">
        <v>220</v>
      </c>
      <c r="B228" s="188">
        <v>1</v>
      </c>
      <c r="C228" s="185" t="s">
        <v>3154</v>
      </c>
      <c r="D228" s="186">
        <v>4801220283</v>
      </c>
      <c r="E228" s="187">
        <v>80</v>
      </c>
      <c r="F228" s="245" t="str">
        <f t="shared" si="12"/>
        <v>Tốt</v>
      </c>
      <c r="G228" s="187">
        <v>78</v>
      </c>
      <c r="H228" s="254" t="str">
        <f t="shared" si="13"/>
        <v>Khá</v>
      </c>
      <c r="I228" s="179">
        <f t="shared" si="11"/>
        <v>79</v>
      </c>
      <c r="J228" s="250" t="str">
        <f t="shared" si="14"/>
        <v>Khá</v>
      </c>
      <c r="K228" s="189" t="s">
        <v>914</v>
      </c>
      <c r="L228" s="236"/>
      <c r="M228" s="182" t="s">
        <v>911</v>
      </c>
    </row>
    <row r="229" spans="1:13" s="16" customFormat="1" ht="21" customHeight="1" x14ac:dyDescent="0.25">
      <c r="A229" s="177">
        <v>221</v>
      </c>
      <c r="B229" s="188">
        <v>2</v>
      </c>
      <c r="C229" s="185" t="s">
        <v>3155</v>
      </c>
      <c r="D229" s="186">
        <v>4801220247</v>
      </c>
      <c r="E229" s="187">
        <v>90</v>
      </c>
      <c r="F229" s="245" t="str">
        <f t="shared" si="12"/>
        <v>Xuất sắc</v>
      </c>
      <c r="G229" s="187">
        <v>90</v>
      </c>
      <c r="H229" s="254" t="str">
        <f t="shared" si="13"/>
        <v>Xuất sắc</v>
      </c>
      <c r="I229" s="179">
        <f t="shared" si="11"/>
        <v>90</v>
      </c>
      <c r="J229" s="250" t="str">
        <f t="shared" si="14"/>
        <v>Xuất sắc</v>
      </c>
      <c r="K229" s="189" t="s">
        <v>914</v>
      </c>
      <c r="L229" s="236"/>
      <c r="M229" s="182" t="s">
        <v>911</v>
      </c>
    </row>
    <row r="230" spans="1:13" s="16" customFormat="1" ht="21" customHeight="1" x14ac:dyDescent="0.25">
      <c r="A230" s="177">
        <v>222</v>
      </c>
      <c r="B230" s="188">
        <v>3</v>
      </c>
      <c r="C230" s="185" t="s">
        <v>3156</v>
      </c>
      <c r="D230" s="186">
        <v>4801220434</v>
      </c>
      <c r="E230" s="187">
        <v>82</v>
      </c>
      <c r="F230" s="245" t="str">
        <f t="shared" si="12"/>
        <v>Tốt</v>
      </c>
      <c r="G230" s="187">
        <v>80</v>
      </c>
      <c r="H230" s="254" t="str">
        <f t="shared" si="13"/>
        <v>Tốt</v>
      </c>
      <c r="I230" s="179">
        <f t="shared" si="11"/>
        <v>81</v>
      </c>
      <c r="J230" s="250" t="str">
        <f t="shared" si="14"/>
        <v>Tốt</v>
      </c>
      <c r="K230" s="189" t="s">
        <v>914</v>
      </c>
      <c r="L230" s="236"/>
      <c r="M230" s="182" t="s">
        <v>911</v>
      </c>
    </row>
    <row r="231" spans="1:13" s="16" customFormat="1" ht="21" customHeight="1" x14ac:dyDescent="0.25">
      <c r="A231" s="177">
        <v>223</v>
      </c>
      <c r="B231" s="188">
        <v>4</v>
      </c>
      <c r="C231" s="185" t="s">
        <v>3157</v>
      </c>
      <c r="D231" s="186">
        <v>4801220299</v>
      </c>
      <c r="E231" s="187">
        <v>82</v>
      </c>
      <c r="F231" s="245" t="str">
        <f t="shared" si="12"/>
        <v>Tốt</v>
      </c>
      <c r="G231" s="187">
        <v>78</v>
      </c>
      <c r="H231" s="254" t="str">
        <f t="shared" si="13"/>
        <v>Khá</v>
      </c>
      <c r="I231" s="179">
        <f t="shared" si="11"/>
        <v>80</v>
      </c>
      <c r="J231" s="250" t="str">
        <f t="shared" si="14"/>
        <v>Tốt</v>
      </c>
      <c r="K231" s="189" t="s">
        <v>914</v>
      </c>
      <c r="L231" s="236"/>
      <c r="M231" s="182" t="s">
        <v>911</v>
      </c>
    </row>
    <row r="232" spans="1:13" s="16" customFormat="1" ht="21" customHeight="1" x14ac:dyDescent="0.25">
      <c r="A232" s="177">
        <v>224</v>
      </c>
      <c r="B232" s="190">
        <v>1</v>
      </c>
      <c r="C232" s="185" t="s">
        <v>3158</v>
      </c>
      <c r="D232" s="186">
        <v>4901230287</v>
      </c>
      <c r="E232" s="187">
        <v>83</v>
      </c>
      <c r="F232" s="245" t="str">
        <f t="shared" si="12"/>
        <v>Tốt</v>
      </c>
      <c r="G232" s="187">
        <v>82</v>
      </c>
      <c r="H232" s="254" t="str">
        <f t="shared" si="13"/>
        <v>Tốt</v>
      </c>
      <c r="I232" s="179">
        <f t="shared" si="11"/>
        <v>82.5</v>
      </c>
      <c r="J232" s="250" t="str">
        <f t="shared" si="14"/>
        <v>Tốt</v>
      </c>
      <c r="K232" s="101" t="s">
        <v>291</v>
      </c>
      <c r="L232" s="217"/>
      <c r="M232" s="182" t="s">
        <v>285</v>
      </c>
    </row>
    <row r="233" spans="1:13" s="16" customFormat="1" ht="21" customHeight="1" x14ac:dyDescent="0.25">
      <c r="A233" s="177">
        <v>225</v>
      </c>
      <c r="B233" s="190">
        <v>2</v>
      </c>
      <c r="C233" s="185" t="s">
        <v>3159</v>
      </c>
      <c r="D233" s="186">
        <v>4901230389</v>
      </c>
      <c r="E233" s="187">
        <v>74</v>
      </c>
      <c r="F233" s="245" t="str">
        <f t="shared" si="12"/>
        <v>Khá</v>
      </c>
      <c r="G233" s="187">
        <v>69</v>
      </c>
      <c r="H233" s="254" t="str">
        <f t="shared" si="13"/>
        <v>Trung bình</v>
      </c>
      <c r="I233" s="179">
        <f t="shared" si="11"/>
        <v>71.5</v>
      </c>
      <c r="J233" s="250" t="str">
        <f t="shared" si="14"/>
        <v>Khá</v>
      </c>
      <c r="K233" s="101" t="s">
        <v>291</v>
      </c>
      <c r="L233" s="217"/>
      <c r="M233" s="182" t="s">
        <v>285</v>
      </c>
    </row>
    <row r="234" spans="1:13" s="16" customFormat="1" ht="21" customHeight="1" x14ac:dyDescent="0.25">
      <c r="A234" s="177">
        <v>226</v>
      </c>
      <c r="B234" s="190">
        <v>3</v>
      </c>
      <c r="C234" s="185" t="s">
        <v>3160</v>
      </c>
      <c r="D234" s="186">
        <v>4901230101</v>
      </c>
      <c r="E234" s="187">
        <v>74</v>
      </c>
      <c r="F234" s="245" t="str">
        <f t="shared" si="12"/>
        <v>Khá</v>
      </c>
      <c r="G234" s="187">
        <v>74</v>
      </c>
      <c r="H234" s="254" t="str">
        <f t="shared" si="13"/>
        <v>Khá</v>
      </c>
      <c r="I234" s="179">
        <f t="shared" si="11"/>
        <v>74</v>
      </c>
      <c r="J234" s="250" t="str">
        <f t="shared" si="14"/>
        <v>Khá</v>
      </c>
      <c r="K234" s="101" t="s">
        <v>291</v>
      </c>
      <c r="L234" s="217"/>
      <c r="M234" s="182" t="s">
        <v>285</v>
      </c>
    </row>
    <row r="235" spans="1:13" s="16" customFormat="1" ht="21" customHeight="1" x14ac:dyDescent="0.25">
      <c r="A235" s="177">
        <v>227</v>
      </c>
      <c r="B235" s="190">
        <v>4</v>
      </c>
      <c r="C235" s="185" t="s">
        <v>3161</v>
      </c>
      <c r="D235" s="186">
        <v>4901230414</v>
      </c>
      <c r="E235" s="187">
        <v>74</v>
      </c>
      <c r="F235" s="245" t="str">
        <f t="shared" si="12"/>
        <v>Khá</v>
      </c>
      <c r="G235" s="187">
        <v>69</v>
      </c>
      <c r="H235" s="254" t="str">
        <f t="shared" si="13"/>
        <v>Trung bình</v>
      </c>
      <c r="I235" s="179">
        <f t="shared" si="11"/>
        <v>71.5</v>
      </c>
      <c r="J235" s="250" t="str">
        <f t="shared" si="14"/>
        <v>Khá</v>
      </c>
      <c r="K235" s="101" t="s">
        <v>291</v>
      </c>
      <c r="L235" s="217"/>
      <c r="M235" s="182" t="s">
        <v>285</v>
      </c>
    </row>
    <row r="236" spans="1:13" s="16" customFormat="1" ht="21" customHeight="1" x14ac:dyDescent="0.25">
      <c r="A236" s="177">
        <v>228</v>
      </c>
      <c r="B236" s="190">
        <v>5</v>
      </c>
      <c r="C236" s="185" t="s">
        <v>3162</v>
      </c>
      <c r="D236" s="186">
        <v>4901230405</v>
      </c>
      <c r="E236" s="187">
        <v>74</v>
      </c>
      <c r="F236" s="245" t="str">
        <f t="shared" si="12"/>
        <v>Khá</v>
      </c>
      <c r="G236" s="187">
        <v>69</v>
      </c>
      <c r="H236" s="254" t="str">
        <f t="shared" si="13"/>
        <v>Trung bình</v>
      </c>
      <c r="I236" s="179">
        <f t="shared" si="11"/>
        <v>71.5</v>
      </c>
      <c r="J236" s="250" t="str">
        <f t="shared" si="14"/>
        <v>Khá</v>
      </c>
      <c r="K236" s="101" t="s">
        <v>291</v>
      </c>
      <c r="L236" s="217"/>
      <c r="M236" s="182" t="s">
        <v>285</v>
      </c>
    </row>
    <row r="237" spans="1:13" s="16" customFormat="1" ht="21" customHeight="1" x14ac:dyDescent="0.25">
      <c r="A237" s="177">
        <v>229</v>
      </c>
      <c r="B237" s="190">
        <v>6</v>
      </c>
      <c r="C237" s="185" t="s">
        <v>3163</v>
      </c>
      <c r="D237" s="186">
        <v>4901230336</v>
      </c>
      <c r="E237" s="187">
        <v>74</v>
      </c>
      <c r="F237" s="245" t="str">
        <f t="shared" si="12"/>
        <v>Khá</v>
      </c>
      <c r="G237" s="187">
        <v>79</v>
      </c>
      <c r="H237" s="254" t="str">
        <f t="shared" si="13"/>
        <v>Khá</v>
      </c>
      <c r="I237" s="179">
        <f t="shared" si="11"/>
        <v>76.5</v>
      </c>
      <c r="J237" s="250" t="str">
        <f t="shared" si="14"/>
        <v>Khá</v>
      </c>
      <c r="K237" s="101" t="s">
        <v>291</v>
      </c>
      <c r="L237" s="217"/>
      <c r="M237" s="182" t="s">
        <v>285</v>
      </c>
    </row>
    <row r="238" spans="1:13" s="16" customFormat="1" ht="21" customHeight="1" x14ac:dyDescent="0.25">
      <c r="A238" s="177">
        <v>230</v>
      </c>
      <c r="B238" s="190">
        <v>7</v>
      </c>
      <c r="C238" s="185" t="s">
        <v>3164</v>
      </c>
      <c r="D238" s="186">
        <v>4901230437</v>
      </c>
      <c r="E238" s="187">
        <v>74</v>
      </c>
      <c r="F238" s="245" t="str">
        <f t="shared" si="12"/>
        <v>Khá</v>
      </c>
      <c r="G238" s="187">
        <v>79</v>
      </c>
      <c r="H238" s="254" t="str">
        <f t="shared" si="13"/>
        <v>Khá</v>
      </c>
      <c r="I238" s="179">
        <f t="shared" si="11"/>
        <v>76.5</v>
      </c>
      <c r="J238" s="250" t="str">
        <f t="shared" si="14"/>
        <v>Khá</v>
      </c>
      <c r="K238" s="101" t="s">
        <v>291</v>
      </c>
      <c r="L238" s="217"/>
      <c r="M238" s="182" t="s">
        <v>285</v>
      </c>
    </row>
    <row r="239" spans="1:13" s="16" customFormat="1" ht="21" customHeight="1" x14ac:dyDescent="0.25">
      <c r="A239" s="177">
        <v>231</v>
      </c>
      <c r="B239" s="190">
        <v>8</v>
      </c>
      <c r="C239" s="185" t="s">
        <v>3165</v>
      </c>
      <c r="D239" s="186">
        <v>4901230032</v>
      </c>
      <c r="E239" s="187">
        <v>74</v>
      </c>
      <c r="F239" s="245" t="str">
        <f t="shared" si="12"/>
        <v>Khá</v>
      </c>
      <c r="G239" s="187">
        <v>70</v>
      </c>
      <c r="H239" s="254" t="str">
        <f t="shared" si="13"/>
        <v>Khá</v>
      </c>
      <c r="I239" s="179">
        <f t="shared" si="11"/>
        <v>72</v>
      </c>
      <c r="J239" s="250" t="str">
        <f t="shared" si="14"/>
        <v>Khá</v>
      </c>
      <c r="K239" s="101" t="s">
        <v>291</v>
      </c>
      <c r="L239" s="217"/>
      <c r="M239" s="182" t="s">
        <v>285</v>
      </c>
    </row>
    <row r="240" spans="1:13" s="16" customFormat="1" ht="21" customHeight="1" x14ac:dyDescent="0.25">
      <c r="A240" s="177">
        <v>232</v>
      </c>
      <c r="B240" s="190">
        <v>9</v>
      </c>
      <c r="C240" s="185" t="s">
        <v>1017</v>
      </c>
      <c r="D240" s="186">
        <v>4901230148</v>
      </c>
      <c r="E240" s="187">
        <v>74</v>
      </c>
      <c r="F240" s="245" t="str">
        <f t="shared" si="12"/>
        <v>Khá</v>
      </c>
      <c r="G240" s="187">
        <v>69</v>
      </c>
      <c r="H240" s="254" t="str">
        <f t="shared" si="13"/>
        <v>Trung bình</v>
      </c>
      <c r="I240" s="179">
        <f t="shared" si="11"/>
        <v>71.5</v>
      </c>
      <c r="J240" s="250" t="str">
        <f t="shared" si="14"/>
        <v>Khá</v>
      </c>
      <c r="K240" s="101" t="s">
        <v>291</v>
      </c>
      <c r="L240" s="217"/>
      <c r="M240" s="182" t="s">
        <v>285</v>
      </c>
    </row>
    <row r="241" spans="1:13" s="16" customFormat="1" ht="21" customHeight="1" x14ac:dyDescent="0.25">
      <c r="A241" s="177">
        <v>233</v>
      </c>
      <c r="B241" s="190">
        <v>10</v>
      </c>
      <c r="C241" s="185" t="s">
        <v>3166</v>
      </c>
      <c r="D241" s="186">
        <v>4901230209</v>
      </c>
      <c r="E241" s="187">
        <v>74</v>
      </c>
      <c r="F241" s="245" t="str">
        <f t="shared" si="12"/>
        <v>Khá</v>
      </c>
      <c r="G241" s="187">
        <v>79</v>
      </c>
      <c r="H241" s="254" t="str">
        <f t="shared" si="13"/>
        <v>Khá</v>
      </c>
      <c r="I241" s="179">
        <f t="shared" si="11"/>
        <v>76.5</v>
      </c>
      <c r="J241" s="250" t="str">
        <f t="shared" si="14"/>
        <v>Khá</v>
      </c>
      <c r="K241" s="101" t="s">
        <v>291</v>
      </c>
      <c r="L241" s="217"/>
      <c r="M241" s="182" t="s">
        <v>285</v>
      </c>
    </row>
    <row r="242" spans="1:13" s="16" customFormat="1" ht="21" customHeight="1" x14ac:dyDescent="0.25">
      <c r="A242" s="177">
        <v>234</v>
      </c>
      <c r="B242" s="190">
        <v>11</v>
      </c>
      <c r="C242" s="185" t="s">
        <v>2044</v>
      </c>
      <c r="D242" s="186">
        <v>4901230346</v>
      </c>
      <c r="E242" s="187">
        <v>74</v>
      </c>
      <c r="F242" s="245" t="str">
        <f t="shared" si="12"/>
        <v>Khá</v>
      </c>
      <c r="G242" s="187">
        <v>79</v>
      </c>
      <c r="H242" s="254" t="str">
        <f t="shared" si="13"/>
        <v>Khá</v>
      </c>
      <c r="I242" s="179">
        <f t="shared" si="11"/>
        <v>76.5</v>
      </c>
      <c r="J242" s="250" t="str">
        <f t="shared" si="14"/>
        <v>Khá</v>
      </c>
      <c r="K242" s="101" t="s">
        <v>291</v>
      </c>
      <c r="L242" s="217"/>
      <c r="M242" s="182" t="s">
        <v>285</v>
      </c>
    </row>
    <row r="243" spans="1:13" s="16" customFormat="1" ht="21" customHeight="1" x14ac:dyDescent="0.25">
      <c r="A243" s="177">
        <v>235</v>
      </c>
      <c r="B243" s="190">
        <v>12</v>
      </c>
      <c r="C243" s="185" t="s">
        <v>3167</v>
      </c>
      <c r="D243" s="186">
        <v>4901230511</v>
      </c>
      <c r="E243" s="187">
        <v>74</v>
      </c>
      <c r="F243" s="245" t="str">
        <f t="shared" si="12"/>
        <v>Khá</v>
      </c>
      <c r="G243" s="187">
        <v>70</v>
      </c>
      <c r="H243" s="254" t="str">
        <f t="shared" si="13"/>
        <v>Khá</v>
      </c>
      <c r="I243" s="179">
        <f t="shared" si="11"/>
        <v>72</v>
      </c>
      <c r="J243" s="250" t="str">
        <f t="shared" si="14"/>
        <v>Khá</v>
      </c>
      <c r="K243" s="101" t="s">
        <v>291</v>
      </c>
      <c r="L243" s="217"/>
      <c r="M243" s="182" t="s">
        <v>285</v>
      </c>
    </row>
    <row r="244" spans="1:13" s="16" customFormat="1" ht="21" customHeight="1" x14ac:dyDescent="0.25">
      <c r="A244" s="177">
        <v>236</v>
      </c>
      <c r="B244" s="190">
        <v>13</v>
      </c>
      <c r="C244" s="185" t="s">
        <v>124</v>
      </c>
      <c r="D244" s="186">
        <v>4901230082</v>
      </c>
      <c r="E244" s="187">
        <v>83</v>
      </c>
      <c r="F244" s="245" t="str">
        <f t="shared" si="12"/>
        <v>Tốt</v>
      </c>
      <c r="G244" s="187">
        <v>77</v>
      </c>
      <c r="H244" s="254" t="str">
        <f t="shared" si="13"/>
        <v>Khá</v>
      </c>
      <c r="I244" s="179">
        <f t="shared" si="11"/>
        <v>80</v>
      </c>
      <c r="J244" s="250" t="str">
        <f t="shared" si="14"/>
        <v>Tốt</v>
      </c>
      <c r="K244" s="101" t="s">
        <v>291</v>
      </c>
      <c r="L244" s="217"/>
      <c r="M244" s="182" t="s">
        <v>285</v>
      </c>
    </row>
    <row r="245" spans="1:13" s="16" customFormat="1" ht="21" customHeight="1" x14ac:dyDescent="0.25">
      <c r="A245" s="177">
        <v>237</v>
      </c>
      <c r="B245" s="190">
        <v>14</v>
      </c>
      <c r="C245" s="185" t="s">
        <v>74</v>
      </c>
      <c r="D245" s="186">
        <v>4901230208</v>
      </c>
      <c r="E245" s="187">
        <v>74</v>
      </c>
      <c r="F245" s="245" t="str">
        <f t="shared" si="12"/>
        <v>Khá</v>
      </c>
      <c r="G245" s="187">
        <v>73</v>
      </c>
      <c r="H245" s="254" t="str">
        <f t="shared" si="13"/>
        <v>Khá</v>
      </c>
      <c r="I245" s="179">
        <f t="shared" si="11"/>
        <v>73.5</v>
      </c>
      <c r="J245" s="250" t="str">
        <f t="shared" si="14"/>
        <v>Khá</v>
      </c>
      <c r="K245" s="101" t="s">
        <v>291</v>
      </c>
      <c r="L245" s="217"/>
      <c r="M245" s="182" t="s">
        <v>285</v>
      </c>
    </row>
    <row r="246" spans="1:13" s="16" customFormat="1" ht="21" customHeight="1" x14ac:dyDescent="0.25">
      <c r="A246" s="177">
        <v>238</v>
      </c>
      <c r="B246" s="190">
        <v>15</v>
      </c>
      <c r="C246" s="185" t="s">
        <v>3168</v>
      </c>
      <c r="D246" s="186">
        <v>4901230283</v>
      </c>
      <c r="E246" s="187">
        <v>83</v>
      </c>
      <c r="F246" s="245" t="str">
        <f t="shared" si="12"/>
        <v>Tốt</v>
      </c>
      <c r="G246" s="187">
        <v>69</v>
      </c>
      <c r="H246" s="254" t="str">
        <f t="shared" si="13"/>
        <v>Trung bình</v>
      </c>
      <c r="I246" s="179">
        <f t="shared" si="11"/>
        <v>76</v>
      </c>
      <c r="J246" s="250" t="str">
        <f t="shared" si="14"/>
        <v>Khá</v>
      </c>
      <c r="K246" s="101" t="s">
        <v>291</v>
      </c>
      <c r="L246" s="217"/>
      <c r="M246" s="182" t="s">
        <v>285</v>
      </c>
    </row>
    <row r="247" spans="1:13" s="16" customFormat="1" ht="21" customHeight="1" x14ac:dyDescent="0.25">
      <c r="A247" s="177">
        <v>239</v>
      </c>
      <c r="B247" s="190">
        <v>16</v>
      </c>
      <c r="C247" s="185" t="s">
        <v>194</v>
      </c>
      <c r="D247" s="186">
        <v>4901230518</v>
      </c>
      <c r="E247" s="187">
        <v>83</v>
      </c>
      <c r="F247" s="245" t="str">
        <f t="shared" si="12"/>
        <v>Tốt</v>
      </c>
      <c r="G247" s="187">
        <v>87</v>
      </c>
      <c r="H247" s="254" t="str">
        <f t="shared" si="13"/>
        <v>Tốt</v>
      </c>
      <c r="I247" s="179">
        <f t="shared" si="11"/>
        <v>85</v>
      </c>
      <c r="J247" s="250" t="str">
        <f t="shared" si="14"/>
        <v>Tốt</v>
      </c>
      <c r="K247" s="101" t="s">
        <v>291</v>
      </c>
      <c r="L247" s="217"/>
      <c r="M247" s="182" t="s">
        <v>285</v>
      </c>
    </row>
    <row r="248" spans="1:13" s="16" customFormat="1" ht="21" customHeight="1" x14ac:dyDescent="0.25">
      <c r="A248" s="177">
        <v>240</v>
      </c>
      <c r="B248" s="190">
        <v>17</v>
      </c>
      <c r="C248" s="185" t="s">
        <v>3169</v>
      </c>
      <c r="D248" s="186">
        <v>4901230269</v>
      </c>
      <c r="E248" s="187">
        <v>74</v>
      </c>
      <c r="F248" s="245" t="str">
        <f t="shared" si="12"/>
        <v>Khá</v>
      </c>
      <c r="G248" s="187">
        <v>69</v>
      </c>
      <c r="H248" s="254" t="str">
        <f t="shared" si="13"/>
        <v>Trung bình</v>
      </c>
      <c r="I248" s="179">
        <f t="shared" si="11"/>
        <v>71.5</v>
      </c>
      <c r="J248" s="250" t="str">
        <f t="shared" si="14"/>
        <v>Khá</v>
      </c>
      <c r="K248" s="101" t="s">
        <v>291</v>
      </c>
      <c r="L248" s="217"/>
      <c r="M248" s="182" t="s">
        <v>285</v>
      </c>
    </row>
    <row r="249" spans="1:13" s="16" customFormat="1" ht="21" customHeight="1" x14ac:dyDescent="0.25">
      <c r="A249" s="177">
        <v>241</v>
      </c>
      <c r="B249" s="190">
        <v>18</v>
      </c>
      <c r="C249" s="191" t="s">
        <v>3170</v>
      </c>
      <c r="D249" s="192">
        <v>4901230191</v>
      </c>
      <c r="E249" s="193">
        <v>83</v>
      </c>
      <c r="F249" s="245" t="str">
        <f t="shared" si="12"/>
        <v>Tốt</v>
      </c>
      <c r="G249" s="193">
        <v>75</v>
      </c>
      <c r="H249" s="254" t="str">
        <f t="shared" si="13"/>
        <v>Khá</v>
      </c>
      <c r="I249" s="179">
        <f t="shared" si="11"/>
        <v>79</v>
      </c>
      <c r="J249" s="250" t="str">
        <f t="shared" si="14"/>
        <v>Khá</v>
      </c>
      <c r="K249" s="101" t="s">
        <v>291</v>
      </c>
      <c r="L249" s="217"/>
      <c r="M249" s="182" t="s">
        <v>285</v>
      </c>
    </row>
    <row r="250" spans="1:13" s="16" customFormat="1" ht="21" customHeight="1" x14ac:dyDescent="0.25">
      <c r="A250" s="177">
        <v>242</v>
      </c>
      <c r="B250" s="190">
        <v>19</v>
      </c>
      <c r="C250" s="178" t="s">
        <v>3171</v>
      </c>
      <c r="D250" s="52">
        <v>4901230344</v>
      </c>
      <c r="E250" s="52">
        <v>74</v>
      </c>
      <c r="F250" s="245" t="str">
        <f t="shared" si="12"/>
        <v>Khá</v>
      </c>
      <c r="G250" s="52">
        <v>69</v>
      </c>
      <c r="H250" s="254" t="str">
        <f t="shared" si="13"/>
        <v>Trung bình</v>
      </c>
      <c r="I250" s="179">
        <f t="shared" si="11"/>
        <v>71.5</v>
      </c>
      <c r="J250" s="250" t="str">
        <f t="shared" si="14"/>
        <v>Khá</v>
      </c>
      <c r="K250" s="101" t="s">
        <v>291</v>
      </c>
      <c r="L250" s="217"/>
      <c r="M250" s="182" t="s">
        <v>285</v>
      </c>
    </row>
    <row r="251" spans="1:13" s="16" customFormat="1" ht="21" customHeight="1" x14ac:dyDescent="0.25">
      <c r="A251" s="177">
        <v>243</v>
      </c>
      <c r="B251" s="190">
        <v>20</v>
      </c>
      <c r="C251" s="178" t="s">
        <v>3172</v>
      </c>
      <c r="D251" s="52">
        <v>4901230128</v>
      </c>
      <c r="E251" s="52">
        <v>91</v>
      </c>
      <c r="F251" s="245" t="str">
        <f t="shared" si="12"/>
        <v>Xuất sắc</v>
      </c>
      <c r="G251" s="52">
        <v>90</v>
      </c>
      <c r="H251" s="254" t="str">
        <f t="shared" si="13"/>
        <v>Xuất sắc</v>
      </c>
      <c r="I251" s="179">
        <f t="shared" si="11"/>
        <v>90.5</v>
      </c>
      <c r="J251" s="250" t="str">
        <f t="shared" si="14"/>
        <v>Xuất sắc</v>
      </c>
      <c r="K251" s="101" t="s">
        <v>291</v>
      </c>
      <c r="L251" s="217"/>
      <c r="M251" s="182" t="s">
        <v>285</v>
      </c>
    </row>
    <row r="252" spans="1:13" s="16" customFormat="1" ht="21" customHeight="1" x14ac:dyDescent="0.25">
      <c r="A252" s="177">
        <v>244</v>
      </c>
      <c r="B252" s="190">
        <v>21</v>
      </c>
      <c r="C252" s="178" t="s">
        <v>3173</v>
      </c>
      <c r="D252" s="52">
        <v>4901230349</v>
      </c>
      <c r="E252" s="52">
        <v>83</v>
      </c>
      <c r="F252" s="245" t="str">
        <f t="shared" si="12"/>
        <v>Tốt</v>
      </c>
      <c r="G252" s="52">
        <v>75</v>
      </c>
      <c r="H252" s="254" t="str">
        <f t="shared" si="13"/>
        <v>Khá</v>
      </c>
      <c r="I252" s="179">
        <f t="shared" si="11"/>
        <v>79</v>
      </c>
      <c r="J252" s="250" t="str">
        <f t="shared" si="14"/>
        <v>Khá</v>
      </c>
      <c r="K252" s="101" t="s">
        <v>291</v>
      </c>
      <c r="L252" s="217"/>
      <c r="M252" s="182" t="s">
        <v>285</v>
      </c>
    </row>
    <row r="253" spans="1:13" s="16" customFormat="1" ht="21" customHeight="1" x14ac:dyDescent="0.25">
      <c r="A253" s="177">
        <v>245</v>
      </c>
      <c r="B253" s="190">
        <v>22</v>
      </c>
      <c r="C253" s="178" t="s">
        <v>3174</v>
      </c>
      <c r="D253" s="52">
        <v>4901230342</v>
      </c>
      <c r="E253" s="52">
        <v>83</v>
      </c>
      <c r="F253" s="245" t="str">
        <f t="shared" si="12"/>
        <v>Tốt</v>
      </c>
      <c r="G253" s="52">
        <v>79</v>
      </c>
      <c r="H253" s="254" t="str">
        <f t="shared" si="13"/>
        <v>Khá</v>
      </c>
      <c r="I253" s="179">
        <f t="shared" si="11"/>
        <v>81</v>
      </c>
      <c r="J253" s="250" t="str">
        <f t="shared" si="14"/>
        <v>Tốt</v>
      </c>
      <c r="K253" s="101" t="s">
        <v>291</v>
      </c>
      <c r="L253" s="217"/>
      <c r="M253" s="182" t="s">
        <v>285</v>
      </c>
    </row>
    <row r="254" spans="1:13" s="16" customFormat="1" ht="21" customHeight="1" x14ac:dyDescent="0.25">
      <c r="A254" s="177">
        <v>246</v>
      </c>
      <c r="B254" s="190">
        <v>23</v>
      </c>
      <c r="C254" s="178" t="s">
        <v>3175</v>
      </c>
      <c r="D254" s="52">
        <v>4901230202</v>
      </c>
      <c r="E254" s="52">
        <v>83</v>
      </c>
      <c r="F254" s="245" t="str">
        <f t="shared" si="12"/>
        <v>Tốt</v>
      </c>
      <c r="G254" s="52">
        <v>79</v>
      </c>
      <c r="H254" s="254" t="str">
        <f t="shared" si="13"/>
        <v>Khá</v>
      </c>
      <c r="I254" s="179">
        <f t="shared" si="11"/>
        <v>81</v>
      </c>
      <c r="J254" s="250" t="str">
        <f t="shared" si="14"/>
        <v>Tốt</v>
      </c>
      <c r="K254" s="101" t="s">
        <v>291</v>
      </c>
      <c r="L254" s="217"/>
      <c r="M254" s="182" t="s">
        <v>285</v>
      </c>
    </row>
    <row r="255" spans="1:13" s="16" customFormat="1" ht="21" customHeight="1" x14ac:dyDescent="0.25">
      <c r="A255" s="177">
        <v>247</v>
      </c>
      <c r="B255" s="190">
        <v>24</v>
      </c>
      <c r="C255" s="178" t="s">
        <v>3176</v>
      </c>
      <c r="D255" s="52">
        <v>4901230286</v>
      </c>
      <c r="E255" s="52">
        <v>83</v>
      </c>
      <c r="F255" s="245" t="str">
        <f t="shared" si="12"/>
        <v>Tốt</v>
      </c>
      <c r="G255" s="52">
        <v>75</v>
      </c>
      <c r="H255" s="254" t="str">
        <f t="shared" si="13"/>
        <v>Khá</v>
      </c>
      <c r="I255" s="179">
        <f t="shared" ref="I255:I304" si="15">(E255+G255)/2</f>
        <v>79</v>
      </c>
      <c r="J255" s="250" t="str">
        <f t="shared" si="14"/>
        <v>Khá</v>
      </c>
      <c r="K255" s="101" t="s">
        <v>291</v>
      </c>
      <c r="L255" s="217"/>
      <c r="M255" s="182" t="s">
        <v>285</v>
      </c>
    </row>
    <row r="256" spans="1:13" s="16" customFormat="1" ht="21" customHeight="1" x14ac:dyDescent="0.25">
      <c r="A256" s="177">
        <v>248</v>
      </c>
      <c r="B256" s="190">
        <v>25</v>
      </c>
      <c r="C256" s="178" t="s">
        <v>3177</v>
      </c>
      <c r="D256" s="52">
        <v>4901230317</v>
      </c>
      <c r="E256" s="52">
        <v>83</v>
      </c>
      <c r="F256" s="245" t="str">
        <f t="shared" si="12"/>
        <v>Tốt</v>
      </c>
      <c r="G256" s="52">
        <v>90</v>
      </c>
      <c r="H256" s="254" t="str">
        <f t="shared" si="13"/>
        <v>Xuất sắc</v>
      </c>
      <c r="I256" s="179">
        <f t="shared" si="15"/>
        <v>86.5</v>
      </c>
      <c r="J256" s="250" t="str">
        <f t="shared" si="14"/>
        <v>Tốt</v>
      </c>
      <c r="K256" s="101" t="s">
        <v>291</v>
      </c>
      <c r="L256" s="217"/>
      <c r="M256" s="182" t="s">
        <v>285</v>
      </c>
    </row>
    <row r="257" spans="1:13" s="16" customFormat="1" ht="21" customHeight="1" x14ac:dyDescent="0.25">
      <c r="A257" s="177">
        <v>249</v>
      </c>
      <c r="B257" s="190">
        <v>26</v>
      </c>
      <c r="C257" s="178" t="s">
        <v>3178</v>
      </c>
      <c r="D257" s="52">
        <v>4901230448</v>
      </c>
      <c r="E257" s="52">
        <v>74</v>
      </c>
      <c r="F257" s="245" t="str">
        <f t="shared" si="12"/>
        <v>Khá</v>
      </c>
      <c r="G257" s="52">
        <v>79</v>
      </c>
      <c r="H257" s="254" t="str">
        <f t="shared" si="13"/>
        <v>Khá</v>
      </c>
      <c r="I257" s="179">
        <f t="shared" si="15"/>
        <v>76.5</v>
      </c>
      <c r="J257" s="250" t="str">
        <f t="shared" si="14"/>
        <v>Khá</v>
      </c>
      <c r="K257" s="101" t="s">
        <v>291</v>
      </c>
      <c r="L257" s="217"/>
      <c r="M257" s="182" t="s">
        <v>285</v>
      </c>
    </row>
    <row r="258" spans="1:13" s="16" customFormat="1" ht="21" customHeight="1" x14ac:dyDescent="0.25">
      <c r="A258" s="177">
        <v>250</v>
      </c>
      <c r="B258" s="190">
        <v>27</v>
      </c>
      <c r="C258" s="178" t="s">
        <v>3179</v>
      </c>
      <c r="D258" s="52">
        <v>4901230436</v>
      </c>
      <c r="E258" s="52">
        <v>74</v>
      </c>
      <c r="F258" s="245" t="str">
        <f t="shared" si="12"/>
        <v>Khá</v>
      </c>
      <c r="G258" s="52">
        <v>69</v>
      </c>
      <c r="H258" s="254" t="str">
        <f t="shared" si="13"/>
        <v>Trung bình</v>
      </c>
      <c r="I258" s="179">
        <f t="shared" si="15"/>
        <v>71.5</v>
      </c>
      <c r="J258" s="250" t="str">
        <f t="shared" si="14"/>
        <v>Khá</v>
      </c>
      <c r="K258" s="101" t="s">
        <v>291</v>
      </c>
      <c r="L258" s="217"/>
      <c r="M258" s="182" t="s">
        <v>285</v>
      </c>
    </row>
    <row r="259" spans="1:13" s="16" customFormat="1" ht="21" customHeight="1" x14ac:dyDescent="0.25">
      <c r="A259" s="177">
        <v>251</v>
      </c>
      <c r="B259" s="190">
        <v>28</v>
      </c>
      <c r="C259" s="178" t="s">
        <v>88</v>
      </c>
      <c r="D259" s="52">
        <v>4901230240</v>
      </c>
      <c r="E259" s="52">
        <v>74</v>
      </c>
      <c r="F259" s="245" t="str">
        <f t="shared" si="12"/>
        <v>Khá</v>
      </c>
      <c r="G259" s="52">
        <v>79</v>
      </c>
      <c r="H259" s="254" t="str">
        <f t="shared" si="13"/>
        <v>Khá</v>
      </c>
      <c r="I259" s="179">
        <f t="shared" si="15"/>
        <v>76.5</v>
      </c>
      <c r="J259" s="250" t="str">
        <f t="shared" si="14"/>
        <v>Khá</v>
      </c>
      <c r="K259" s="101" t="s">
        <v>291</v>
      </c>
      <c r="L259" s="217"/>
      <c r="M259" s="182" t="s">
        <v>285</v>
      </c>
    </row>
    <row r="260" spans="1:13" s="16" customFormat="1" ht="21" customHeight="1" x14ac:dyDescent="0.25">
      <c r="A260" s="177">
        <v>252</v>
      </c>
      <c r="B260" s="190">
        <v>29</v>
      </c>
      <c r="C260" s="178" t="s">
        <v>3180</v>
      </c>
      <c r="D260" s="52">
        <v>4901230239</v>
      </c>
      <c r="E260" s="52">
        <v>74</v>
      </c>
      <c r="F260" s="245" t="str">
        <f t="shared" si="12"/>
        <v>Khá</v>
      </c>
      <c r="G260" s="52">
        <v>79</v>
      </c>
      <c r="H260" s="254" t="str">
        <f t="shared" si="13"/>
        <v>Khá</v>
      </c>
      <c r="I260" s="179">
        <f t="shared" si="15"/>
        <v>76.5</v>
      </c>
      <c r="J260" s="250" t="str">
        <f t="shared" si="14"/>
        <v>Khá</v>
      </c>
      <c r="K260" s="101" t="s">
        <v>291</v>
      </c>
      <c r="L260" s="217"/>
      <c r="M260" s="182" t="s">
        <v>285</v>
      </c>
    </row>
    <row r="261" spans="1:13" s="16" customFormat="1" ht="21" customHeight="1" x14ac:dyDescent="0.25">
      <c r="A261" s="177">
        <v>253</v>
      </c>
      <c r="B261" s="190">
        <v>1</v>
      </c>
      <c r="C261" s="178" t="s">
        <v>3181</v>
      </c>
      <c r="D261" s="52">
        <v>4901230479</v>
      </c>
      <c r="E261" s="52">
        <v>84</v>
      </c>
      <c r="F261" s="245" t="str">
        <f t="shared" si="12"/>
        <v>Tốt</v>
      </c>
      <c r="G261" s="52">
        <v>74</v>
      </c>
      <c r="H261" s="254" t="str">
        <f t="shared" si="13"/>
        <v>Khá</v>
      </c>
      <c r="I261" s="179">
        <f t="shared" si="15"/>
        <v>79</v>
      </c>
      <c r="J261" s="250" t="str">
        <f t="shared" si="14"/>
        <v>Khá</v>
      </c>
      <c r="K261" s="101" t="s">
        <v>292</v>
      </c>
      <c r="L261" s="217"/>
      <c r="M261" s="182" t="s">
        <v>285</v>
      </c>
    </row>
    <row r="262" spans="1:13" s="16" customFormat="1" ht="21" customHeight="1" x14ac:dyDescent="0.25">
      <c r="A262" s="177">
        <v>254</v>
      </c>
      <c r="B262" s="190">
        <v>2</v>
      </c>
      <c r="C262" s="178" t="s">
        <v>3182</v>
      </c>
      <c r="D262" s="52">
        <v>4901230451</v>
      </c>
      <c r="E262" s="52">
        <v>74</v>
      </c>
      <c r="F262" s="245" t="str">
        <f t="shared" si="12"/>
        <v>Khá</v>
      </c>
      <c r="G262" s="52">
        <v>74</v>
      </c>
      <c r="H262" s="254" t="str">
        <f t="shared" si="13"/>
        <v>Khá</v>
      </c>
      <c r="I262" s="179">
        <f t="shared" si="15"/>
        <v>74</v>
      </c>
      <c r="J262" s="250" t="str">
        <f t="shared" si="14"/>
        <v>Khá</v>
      </c>
      <c r="K262" s="101" t="s">
        <v>292</v>
      </c>
      <c r="L262" s="217"/>
      <c r="M262" s="182" t="s">
        <v>285</v>
      </c>
    </row>
    <row r="263" spans="1:13" s="16" customFormat="1" ht="21" customHeight="1" x14ac:dyDescent="0.25">
      <c r="A263" s="177">
        <v>255</v>
      </c>
      <c r="B263" s="190">
        <v>3</v>
      </c>
      <c r="C263" s="178" t="s">
        <v>99</v>
      </c>
      <c r="D263" s="52">
        <v>4901230486</v>
      </c>
      <c r="E263" s="52">
        <v>74</v>
      </c>
      <c r="F263" s="245" t="str">
        <f t="shared" si="12"/>
        <v>Khá</v>
      </c>
      <c r="G263" s="52">
        <v>74</v>
      </c>
      <c r="H263" s="254" t="str">
        <f t="shared" si="13"/>
        <v>Khá</v>
      </c>
      <c r="I263" s="179">
        <f t="shared" si="15"/>
        <v>74</v>
      </c>
      <c r="J263" s="250" t="str">
        <f t="shared" si="14"/>
        <v>Khá</v>
      </c>
      <c r="K263" s="101" t="s">
        <v>292</v>
      </c>
      <c r="L263" s="217"/>
      <c r="M263" s="182" t="s">
        <v>285</v>
      </c>
    </row>
    <row r="264" spans="1:13" s="16" customFormat="1" ht="21" customHeight="1" x14ac:dyDescent="0.25">
      <c r="A264" s="177">
        <v>256</v>
      </c>
      <c r="B264" s="190">
        <v>4</v>
      </c>
      <c r="C264" s="178" t="s">
        <v>3183</v>
      </c>
      <c r="D264" s="52">
        <v>4901230471</v>
      </c>
      <c r="E264" s="52">
        <v>74</v>
      </c>
      <c r="F264" s="245" t="str">
        <f t="shared" si="12"/>
        <v>Khá</v>
      </c>
      <c r="G264" s="52">
        <v>74</v>
      </c>
      <c r="H264" s="254" t="str">
        <f t="shared" si="13"/>
        <v>Khá</v>
      </c>
      <c r="I264" s="179">
        <f t="shared" si="15"/>
        <v>74</v>
      </c>
      <c r="J264" s="250" t="str">
        <f t="shared" si="14"/>
        <v>Khá</v>
      </c>
      <c r="K264" s="101" t="s">
        <v>292</v>
      </c>
      <c r="L264" s="217"/>
      <c r="M264" s="182" t="s">
        <v>285</v>
      </c>
    </row>
    <row r="265" spans="1:13" s="16" customFormat="1" ht="21" customHeight="1" x14ac:dyDescent="0.25">
      <c r="A265" s="177">
        <v>257</v>
      </c>
      <c r="B265" s="190">
        <v>5</v>
      </c>
      <c r="C265" s="178" t="s">
        <v>101</v>
      </c>
      <c r="D265" s="52">
        <v>4901230477</v>
      </c>
      <c r="E265" s="52">
        <v>74</v>
      </c>
      <c r="F265" s="245" t="str">
        <f t="shared" si="12"/>
        <v>Khá</v>
      </c>
      <c r="G265" s="52">
        <v>74</v>
      </c>
      <c r="H265" s="254" t="str">
        <f t="shared" si="13"/>
        <v>Khá</v>
      </c>
      <c r="I265" s="179">
        <f t="shared" si="15"/>
        <v>74</v>
      </c>
      <c r="J265" s="250" t="str">
        <f t="shared" si="14"/>
        <v>Khá</v>
      </c>
      <c r="K265" s="101" t="s">
        <v>292</v>
      </c>
      <c r="L265" s="217"/>
      <c r="M265" s="182" t="s">
        <v>285</v>
      </c>
    </row>
    <row r="266" spans="1:13" s="16" customFormat="1" ht="21" customHeight="1" x14ac:dyDescent="0.25">
      <c r="A266" s="177">
        <v>258</v>
      </c>
      <c r="B266" s="190">
        <v>6</v>
      </c>
      <c r="C266" s="178" t="s">
        <v>1573</v>
      </c>
      <c r="D266" s="52">
        <v>4901230558</v>
      </c>
      <c r="E266" s="52">
        <v>74</v>
      </c>
      <c r="F266" s="245" t="str">
        <f t="shared" si="12"/>
        <v>Khá</v>
      </c>
      <c r="G266" s="52">
        <v>74</v>
      </c>
      <c r="H266" s="254" t="str">
        <f t="shared" si="13"/>
        <v>Khá</v>
      </c>
      <c r="I266" s="179">
        <f t="shared" si="15"/>
        <v>74</v>
      </c>
      <c r="J266" s="250" t="str">
        <f t="shared" si="14"/>
        <v>Khá</v>
      </c>
      <c r="K266" s="101" t="s">
        <v>292</v>
      </c>
      <c r="L266" s="217"/>
      <c r="M266" s="182" t="s">
        <v>285</v>
      </c>
    </row>
    <row r="267" spans="1:13" s="16" customFormat="1" ht="21" customHeight="1" x14ac:dyDescent="0.25">
      <c r="A267" s="177">
        <v>259</v>
      </c>
      <c r="B267" s="190">
        <v>7</v>
      </c>
      <c r="C267" s="178" t="s">
        <v>1442</v>
      </c>
      <c r="D267" s="52">
        <v>4901230487</v>
      </c>
      <c r="E267" s="52">
        <v>74</v>
      </c>
      <c r="F267" s="245" t="str">
        <f t="shared" si="12"/>
        <v>Khá</v>
      </c>
      <c r="G267" s="52">
        <v>74</v>
      </c>
      <c r="H267" s="254" t="str">
        <f t="shared" si="13"/>
        <v>Khá</v>
      </c>
      <c r="I267" s="179">
        <f t="shared" si="15"/>
        <v>74</v>
      </c>
      <c r="J267" s="250" t="str">
        <f t="shared" si="14"/>
        <v>Khá</v>
      </c>
      <c r="K267" s="101" t="s">
        <v>292</v>
      </c>
      <c r="L267" s="217"/>
      <c r="M267" s="182" t="s">
        <v>285</v>
      </c>
    </row>
    <row r="268" spans="1:13" s="16" customFormat="1" ht="21" customHeight="1" x14ac:dyDescent="0.25">
      <c r="A268" s="177">
        <v>260</v>
      </c>
      <c r="B268" s="190">
        <v>8</v>
      </c>
      <c r="C268" s="178" t="s">
        <v>3184</v>
      </c>
      <c r="D268" s="52">
        <v>4901230462</v>
      </c>
      <c r="E268" s="52">
        <v>84</v>
      </c>
      <c r="F268" s="245" t="str">
        <f t="shared" si="12"/>
        <v>Tốt</v>
      </c>
      <c r="G268" s="52">
        <v>74</v>
      </c>
      <c r="H268" s="254" t="str">
        <f t="shared" si="13"/>
        <v>Khá</v>
      </c>
      <c r="I268" s="179">
        <f t="shared" si="15"/>
        <v>79</v>
      </c>
      <c r="J268" s="250" t="str">
        <f t="shared" si="14"/>
        <v>Khá</v>
      </c>
      <c r="K268" s="101" t="s">
        <v>292</v>
      </c>
      <c r="L268" s="217"/>
      <c r="M268" s="182" t="s">
        <v>285</v>
      </c>
    </row>
    <row r="269" spans="1:13" s="16" customFormat="1" ht="21" customHeight="1" x14ac:dyDescent="0.25">
      <c r="A269" s="177">
        <v>261</v>
      </c>
      <c r="B269" s="190">
        <v>9</v>
      </c>
      <c r="C269" s="178" t="s">
        <v>3185</v>
      </c>
      <c r="D269" s="52">
        <v>4901230561</v>
      </c>
      <c r="E269" s="52">
        <v>74</v>
      </c>
      <c r="F269" s="245" t="str">
        <f t="shared" si="12"/>
        <v>Khá</v>
      </c>
      <c r="G269" s="52">
        <v>74</v>
      </c>
      <c r="H269" s="254" t="str">
        <f t="shared" si="13"/>
        <v>Khá</v>
      </c>
      <c r="I269" s="179">
        <f t="shared" si="15"/>
        <v>74</v>
      </c>
      <c r="J269" s="250" t="str">
        <f t="shared" si="14"/>
        <v>Khá</v>
      </c>
      <c r="K269" s="101" t="s">
        <v>292</v>
      </c>
      <c r="L269" s="217"/>
      <c r="M269" s="182" t="s">
        <v>285</v>
      </c>
    </row>
    <row r="270" spans="1:13" s="16" customFormat="1" ht="21" customHeight="1" x14ac:dyDescent="0.25">
      <c r="A270" s="177">
        <v>262</v>
      </c>
      <c r="B270" s="190">
        <v>10</v>
      </c>
      <c r="C270" s="178" t="s">
        <v>3186</v>
      </c>
      <c r="D270" s="52">
        <v>4901230555</v>
      </c>
      <c r="E270" s="52">
        <v>74</v>
      </c>
      <c r="F270" s="245" t="str">
        <f t="shared" si="12"/>
        <v>Khá</v>
      </c>
      <c r="G270" s="52">
        <v>74</v>
      </c>
      <c r="H270" s="254" t="str">
        <f t="shared" si="13"/>
        <v>Khá</v>
      </c>
      <c r="I270" s="179">
        <f t="shared" si="15"/>
        <v>74</v>
      </c>
      <c r="J270" s="250" t="str">
        <f t="shared" si="14"/>
        <v>Khá</v>
      </c>
      <c r="K270" s="101" t="s">
        <v>292</v>
      </c>
      <c r="L270" s="217"/>
      <c r="M270" s="182" t="s">
        <v>285</v>
      </c>
    </row>
    <row r="271" spans="1:13" s="16" customFormat="1" ht="21" customHeight="1" x14ac:dyDescent="0.25">
      <c r="A271" s="177">
        <v>263</v>
      </c>
      <c r="B271" s="190">
        <v>11</v>
      </c>
      <c r="C271" s="178" t="s">
        <v>3187</v>
      </c>
      <c r="D271" s="52">
        <v>4901230472</v>
      </c>
      <c r="E271" s="52">
        <v>74</v>
      </c>
      <c r="F271" s="245" t="str">
        <f t="shared" si="12"/>
        <v>Khá</v>
      </c>
      <c r="G271" s="52">
        <v>74</v>
      </c>
      <c r="H271" s="254" t="str">
        <f t="shared" si="13"/>
        <v>Khá</v>
      </c>
      <c r="I271" s="179">
        <f t="shared" si="15"/>
        <v>74</v>
      </c>
      <c r="J271" s="250" t="str">
        <f t="shared" si="14"/>
        <v>Khá</v>
      </c>
      <c r="K271" s="101" t="s">
        <v>292</v>
      </c>
      <c r="L271" s="217"/>
      <c r="M271" s="182" t="s">
        <v>285</v>
      </c>
    </row>
    <row r="272" spans="1:13" s="16" customFormat="1" ht="21" customHeight="1" x14ac:dyDescent="0.25">
      <c r="A272" s="177">
        <v>264</v>
      </c>
      <c r="B272" s="190">
        <v>12</v>
      </c>
      <c r="C272" s="178" t="s">
        <v>3188</v>
      </c>
      <c r="D272" s="52">
        <v>4901230464</v>
      </c>
      <c r="E272" s="52">
        <v>74</v>
      </c>
      <c r="F272" s="245" t="str">
        <f t="shared" si="12"/>
        <v>Khá</v>
      </c>
      <c r="G272" s="52">
        <v>74</v>
      </c>
      <c r="H272" s="254" t="str">
        <f t="shared" si="13"/>
        <v>Khá</v>
      </c>
      <c r="I272" s="179">
        <f t="shared" si="15"/>
        <v>74</v>
      </c>
      <c r="J272" s="250" t="str">
        <f t="shared" si="14"/>
        <v>Khá</v>
      </c>
      <c r="K272" s="101" t="s">
        <v>292</v>
      </c>
      <c r="L272" s="217"/>
      <c r="M272" s="182" t="s">
        <v>285</v>
      </c>
    </row>
    <row r="273" spans="1:13" s="16" customFormat="1" ht="21" customHeight="1" x14ac:dyDescent="0.25">
      <c r="A273" s="177">
        <v>265</v>
      </c>
      <c r="B273" s="190">
        <v>13</v>
      </c>
      <c r="C273" s="178" t="s">
        <v>3189</v>
      </c>
      <c r="D273" s="52">
        <v>4901230475</v>
      </c>
      <c r="E273" s="52">
        <v>74</v>
      </c>
      <c r="F273" s="245" t="str">
        <f t="shared" si="12"/>
        <v>Khá</v>
      </c>
      <c r="G273" s="52">
        <v>74</v>
      </c>
      <c r="H273" s="254" t="str">
        <f t="shared" si="13"/>
        <v>Khá</v>
      </c>
      <c r="I273" s="179">
        <f t="shared" si="15"/>
        <v>74</v>
      </c>
      <c r="J273" s="250" t="str">
        <f t="shared" si="14"/>
        <v>Khá</v>
      </c>
      <c r="K273" s="101" t="s">
        <v>292</v>
      </c>
      <c r="L273" s="217"/>
      <c r="M273" s="182" t="s">
        <v>285</v>
      </c>
    </row>
    <row r="274" spans="1:13" s="16" customFormat="1" ht="21" customHeight="1" x14ac:dyDescent="0.25">
      <c r="A274" s="177">
        <v>266</v>
      </c>
      <c r="B274" s="190">
        <v>14</v>
      </c>
      <c r="C274" s="178" t="s">
        <v>3190</v>
      </c>
      <c r="D274" s="52">
        <v>4901230459</v>
      </c>
      <c r="E274" s="52">
        <v>74</v>
      </c>
      <c r="F274" s="245" t="str">
        <f t="shared" si="12"/>
        <v>Khá</v>
      </c>
      <c r="G274" s="52">
        <v>74</v>
      </c>
      <c r="H274" s="254" t="str">
        <f t="shared" si="13"/>
        <v>Khá</v>
      </c>
      <c r="I274" s="179">
        <f t="shared" si="15"/>
        <v>74</v>
      </c>
      <c r="J274" s="250" t="str">
        <f t="shared" si="14"/>
        <v>Khá</v>
      </c>
      <c r="K274" s="101" t="s">
        <v>292</v>
      </c>
      <c r="L274" s="217"/>
      <c r="M274" s="182" t="s">
        <v>285</v>
      </c>
    </row>
    <row r="275" spans="1:13" s="16" customFormat="1" ht="21" customHeight="1" x14ac:dyDescent="0.25">
      <c r="A275" s="177">
        <v>267</v>
      </c>
      <c r="B275" s="190">
        <v>15</v>
      </c>
      <c r="C275" s="185" t="s">
        <v>171</v>
      </c>
      <c r="D275" s="187">
        <v>4901230498</v>
      </c>
      <c r="E275" s="187">
        <v>84</v>
      </c>
      <c r="F275" s="245" t="str">
        <f t="shared" si="12"/>
        <v>Tốt</v>
      </c>
      <c r="G275" s="187">
        <v>74</v>
      </c>
      <c r="H275" s="254" t="str">
        <f t="shared" si="13"/>
        <v>Khá</v>
      </c>
      <c r="I275" s="179">
        <f t="shared" si="15"/>
        <v>79</v>
      </c>
      <c r="J275" s="250" t="str">
        <f t="shared" si="14"/>
        <v>Khá</v>
      </c>
      <c r="K275" s="101" t="s">
        <v>292</v>
      </c>
      <c r="L275" s="217"/>
      <c r="M275" s="182" t="s">
        <v>285</v>
      </c>
    </row>
    <row r="276" spans="1:13" s="16" customFormat="1" ht="21" customHeight="1" x14ac:dyDescent="0.25">
      <c r="A276" s="177">
        <v>268</v>
      </c>
      <c r="B276" s="187">
        <v>1</v>
      </c>
      <c r="C276" s="185" t="s">
        <v>3191</v>
      </c>
      <c r="D276" s="187">
        <v>4901230048</v>
      </c>
      <c r="E276" s="187"/>
      <c r="F276" s="245" t="str">
        <f t="shared" si="12"/>
        <v>Không xếp loại</v>
      </c>
      <c r="G276" s="187"/>
      <c r="H276" s="254" t="str">
        <f t="shared" si="13"/>
        <v>Không xếp loại</v>
      </c>
      <c r="I276" s="179"/>
      <c r="J276" s="250" t="str">
        <f t="shared" si="14"/>
        <v>Không xếp loại</v>
      </c>
      <c r="K276" s="181" t="s">
        <v>293</v>
      </c>
      <c r="L276" s="235" t="s">
        <v>246</v>
      </c>
      <c r="M276" s="182" t="s">
        <v>285</v>
      </c>
    </row>
    <row r="277" spans="1:13" s="16" customFormat="1" ht="21" customHeight="1" x14ac:dyDescent="0.25">
      <c r="A277" s="177">
        <v>269</v>
      </c>
      <c r="B277" s="187">
        <v>2</v>
      </c>
      <c r="C277" s="185" t="s">
        <v>3192</v>
      </c>
      <c r="D277" s="187">
        <v>4901230033</v>
      </c>
      <c r="E277" s="187"/>
      <c r="F277" s="245" t="str">
        <f t="shared" si="12"/>
        <v>Không xếp loại</v>
      </c>
      <c r="G277" s="187"/>
      <c r="H277" s="254" t="str">
        <f t="shared" si="13"/>
        <v>Không xếp loại</v>
      </c>
      <c r="I277" s="179"/>
      <c r="J277" s="250" t="str">
        <f t="shared" si="14"/>
        <v>Không xếp loại</v>
      </c>
      <c r="K277" s="181" t="s">
        <v>293</v>
      </c>
      <c r="L277" s="235" t="s">
        <v>246</v>
      </c>
      <c r="M277" s="182" t="s">
        <v>285</v>
      </c>
    </row>
    <row r="278" spans="1:13" s="16" customFormat="1" ht="21" customHeight="1" x14ac:dyDescent="0.25">
      <c r="A278" s="177">
        <v>270</v>
      </c>
      <c r="B278" s="193">
        <v>3</v>
      </c>
      <c r="C278" s="191" t="s">
        <v>3193</v>
      </c>
      <c r="D278" s="193">
        <v>4901230046</v>
      </c>
      <c r="E278" s="193"/>
      <c r="F278" s="245" t="str">
        <f t="shared" si="12"/>
        <v>Không xếp loại</v>
      </c>
      <c r="G278" s="193"/>
      <c r="H278" s="254" t="str">
        <f t="shared" si="13"/>
        <v>Không xếp loại</v>
      </c>
      <c r="I278" s="179"/>
      <c r="J278" s="250" t="str">
        <f t="shared" si="14"/>
        <v>Không xếp loại</v>
      </c>
      <c r="K278" s="181" t="s">
        <v>293</v>
      </c>
      <c r="L278" s="235" t="s">
        <v>246</v>
      </c>
      <c r="M278" s="182" t="s">
        <v>285</v>
      </c>
    </row>
    <row r="279" spans="1:13" s="16" customFormat="1" ht="21" customHeight="1" x14ac:dyDescent="0.25">
      <c r="A279" s="177">
        <v>271</v>
      </c>
      <c r="B279" s="187">
        <v>4</v>
      </c>
      <c r="C279" s="194" t="s">
        <v>3194</v>
      </c>
      <c r="D279" s="195">
        <v>4901230408</v>
      </c>
      <c r="E279" s="195">
        <v>74</v>
      </c>
      <c r="F279" s="245" t="str">
        <f t="shared" si="12"/>
        <v>Khá</v>
      </c>
      <c r="G279" s="195">
        <v>74</v>
      </c>
      <c r="H279" s="254" t="str">
        <f t="shared" si="13"/>
        <v>Khá</v>
      </c>
      <c r="I279" s="179">
        <f t="shared" si="15"/>
        <v>74</v>
      </c>
      <c r="J279" s="250" t="str">
        <f t="shared" si="14"/>
        <v>Khá</v>
      </c>
      <c r="K279" s="181" t="s">
        <v>293</v>
      </c>
      <c r="L279" s="235"/>
      <c r="M279" s="182" t="s">
        <v>285</v>
      </c>
    </row>
    <row r="280" spans="1:13" s="16" customFormat="1" ht="21" customHeight="1" x14ac:dyDescent="0.25">
      <c r="A280" s="177">
        <v>272</v>
      </c>
      <c r="B280" s="187">
        <v>5</v>
      </c>
      <c r="C280" s="194" t="s">
        <v>3195</v>
      </c>
      <c r="D280" s="195">
        <v>4901230024</v>
      </c>
      <c r="E280" s="195"/>
      <c r="F280" s="245" t="str">
        <f t="shared" si="12"/>
        <v>Không xếp loại</v>
      </c>
      <c r="G280" s="195"/>
      <c r="H280" s="254" t="str">
        <f t="shared" si="13"/>
        <v>Không xếp loại</v>
      </c>
      <c r="I280" s="179"/>
      <c r="J280" s="250" t="str">
        <f t="shared" si="14"/>
        <v>Không xếp loại</v>
      </c>
      <c r="K280" s="181" t="s">
        <v>293</v>
      </c>
      <c r="L280" s="235" t="s">
        <v>246</v>
      </c>
      <c r="M280" s="182" t="s">
        <v>285</v>
      </c>
    </row>
    <row r="281" spans="1:13" s="16" customFormat="1" ht="21" customHeight="1" x14ac:dyDescent="0.25">
      <c r="A281" s="177">
        <v>273</v>
      </c>
      <c r="B281" s="193">
        <v>6</v>
      </c>
      <c r="C281" s="194" t="s">
        <v>1839</v>
      </c>
      <c r="D281" s="195">
        <v>4901230029</v>
      </c>
      <c r="E281" s="195"/>
      <c r="F281" s="245" t="str">
        <f t="shared" si="12"/>
        <v>Không xếp loại</v>
      </c>
      <c r="G281" s="195"/>
      <c r="H281" s="254" t="str">
        <f t="shared" si="13"/>
        <v>Không xếp loại</v>
      </c>
      <c r="I281" s="179"/>
      <c r="J281" s="250" t="str">
        <f t="shared" si="14"/>
        <v>Không xếp loại</v>
      </c>
      <c r="K281" s="181" t="s">
        <v>293</v>
      </c>
      <c r="L281" s="235" t="s">
        <v>246</v>
      </c>
      <c r="M281" s="182" t="s">
        <v>285</v>
      </c>
    </row>
    <row r="282" spans="1:13" s="16" customFormat="1" ht="21" customHeight="1" x14ac:dyDescent="0.25">
      <c r="A282" s="177">
        <v>274</v>
      </c>
      <c r="B282" s="187">
        <v>7</v>
      </c>
      <c r="C282" s="194" t="s">
        <v>3196</v>
      </c>
      <c r="D282" s="195">
        <v>4901230044</v>
      </c>
      <c r="E282" s="195">
        <v>74</v>
      </c>
      <c r="F282" s="245" t="str">
        <f t="shared" si="12"/>
        <v>Khá</v>
      </c>
      <c r="G282" s="195">
        <v>74</v>
      </c>
      <c r="H282" s="254" t="str">
        <f t="shared" si="13"/>
        <v>Khá</v>
      </c>
      <c r="I282" s="179">
        <f t="shared" si="15"/>
        <v>74</v>
      </c>
      <c r="J282" s="250" t="str">
        <f t="shared" si="14"/>
        <v>Khá</v>
      </c>
      <c r="K282" s="181" t="s">
        <v>293</v>
      </c>
      <c r="L282" s="235"/>
      <c r="M282" s="182" t="s">
        <v>285</v>
      </c>
    </row>
    <row r="283" spans="1:13" s="16" customFormat="1" ht="21" customHeight="1" x14ac:dyDescent="0.25">
      <c r="A283" s="177">
        <v>275</v>
      </c>
      <c r="B283" s="187">
        <v>8</v>
      </c>
      <c r="C283" s="194" t="s">
        <v>3197</v>
      </c>
      <c r="D283" s="52">
        <v>4901230023</v>
      </c>
      <c r="E283" s="52"/>
      <c r="F283" s="245" t="str">
        <f t="shared" si="12"/>
        <v>Không xếp loại</v>
      </c>
      <c r="G283" s="52"/>
      <c r="H283" s="254" t="str">
        <f t="shared" si="13"/>
        <v>Không xếp loại</v>
      </c>
      <c r="I283" s="179"/>
      <c r="J283" s="250" t="str">
        <f t="shared" si="14"/>
        <v>Không xếp loại</v>
      </c>
      <c r="K283" s="181" t="s">
        <v>293</v>
      </c>
      <c r="L283" s="235" t="s">
        <v>246</v>
      </c>
      <c r="M283" s="182" t="s">
        <v>285</v>
      </c>
    </row>
    <row r="284" spans="1:13" s="16" customFormat="1" ht="21" customHeight="1" x14ac:dyDescent="0.25">
      <c r="A284" s="177">
        <v>276</v>
      </c>
      <c r="B284" s="193">
        <v>9</v>
      </c>
      <c r="C284" s="194" t="s">
        <v>3198</v>
      </c>
      <c r="D284" s="52">
        <v>4901230411</v>
      </c>
      <c r="E284" s="52">
        <v>74</v>
      </c>
      <c r="F284" s="245" t="str">
        <f t="shared" ref="F284:F306" si="16">IF(E284&gt;=90,"Xuất sắc",IF(AND(E284&lt;90,E284&gt;=80),"Tốt",IF(AND(E284&lt;80,E284&gt;=70),"Khá",IF(AND(E284&lt;70,E284&gt;=50),"Trung bình",IF(AND(E284&lt;50,E284&gt;=35),"Yếu",IF(AND(E284&lt;35,E284&gt;=1),"Kém",IF(AND(E284&lt;1),"Không xếp loại")))))))</f>
        <v>Khá</v>
      </c>
      <c r="G284" s="52">
        <v>74</v>
      </c>
      <c r="H284" s="254" t="str">
        <f t="shared" ref="H284:H306" si="17">IF(G284&gt;=90,"Xuất sắc",IF(AND(G284&lt;90,G284&gt;=80),"Tốt",IF(AND(G284&lt;80,G284&gt;=70),"Khá",IF(AND(G284&lt;70,G284&gt;=50),"Trung bình",IF(AND(G284&lt;50,G284&gt;=35),"Yếu",IF(AND(G284&lt;35,G284&gt;=1),"Kém",IF(AND(G284&lt;1),"Không xếp loại")))))))</f>
        <v>Khá</v>
      </c>
      <c r="I284" s="179">
        <f t="shared" si="15"/>
        <v>74</v>
      </c>
      <c r="J284" s="250" t="str">
        <f t="shared" ref="J284:J306" si="18">IF(I284&gt;=90,"Xuất sắc",IF(AND(I284&lt;90,I284&gt;=80),"Tốt",IF(AND(I284&lt;80,I284&gt;=70),"Khá",IF(AND(I284&lt;70,I284&gt;=50),"Trung bình",IF(AND(I284&lt;50,I284&gt;=35),"Yếu",IF(AND(I284&lt;35,I284&gt;=1),"Kém",IF(AND(I284&lt;1),"Không xếp loại")))))))</f>
        <v>Khá</v>
      </c>
      <c r="K284" s="181" t="s">
        <v>293</v>
      </c>
      <c r="L284" s="235"/>
      <c r="M284" s="182" t="s">
        <v>285</v>
      </c>
    </row>
    <row r="285" spans="1:13" s="16" customFormat="1" ht="21" customHeight="1" x14ac:dyDescent="0.25">
      <c r="A285" s="177">
        <v>277</v>
      </c>
      <c r="B285" s="187">
        <v>10</v>
      </c>
      <c r="C285" s="194" t="s">
        <v>3199</v>
      </c>
      <c r="D285" s="52">
        <v>4901230020</v>
      </c>
      <c r="E285" s="52">
        <v>74</v>
      </c>
      <c r="F285" s="245" t="str">
        <f t="shared" si="16"/>
        <v>Khá</v>
      </c>
      <c r="G285" s="52">
        <v>74</v>
      </c>
      <c r="H285" s="254" t="str">
        <f t="shared" si="17"/>
        <v>Khá</v>
      </c>
      <c r="I285" s="179">
        <f t="shared" si="15"/>
        <v>74</v>
      </c>
      <c r="J285" s="250" t="str">
        <f t="shared" si="18"/>
        <v>Khá</v>
      </c>
      <c r="K285" s="181" t="s">
        <v>293</v>
      </c>
      <c r="L285" s="235"/>
      <c r="M285" s="182" t="s">
        <v>285</v>
      </c>
    </row>
    <row r="286" spans="1:13" s="16" customFormat="1" ht="21" customHeight="1" x14ac:dyDescent="0.25">
      <c r="A286" s="177">
        <v>278</v>
      </c>
      <c r="B286" s="187">
        <v>11</v>
      </c>
      <c r="C286" s="194" t="s">
        <v>3200</v>
      </c>
      <c r="D286" s="52">
        <v>4901230059</v>
      </c>
      <c r="E286" s="52"/>
      <c r="F286" s="245" t="str">
        <f t="shared" si="16"/>
        <v>Không xếp loại</v>
      </c>
      <c r="G286" s="52"/>
      <c r="H286" s="254" t="str">
        <f t="shared" si="17"/>
        <v>Không xếp loại</v>
      </c>
      <c r="I286" s="179"/>
      <c r="J286" s="250" t="str">
        <f t="shared" si="18"/>
        <v>Không xếp loại</v>
      </c>
      <c r="K286" s="181" t="s">
        <v>293</v>
      </c>
      <c r="L286" s="235" t="s">
        <v>246</v>
      </c>
      <c r="M286" s="182" t="s">
        <v>285</v>
      </c>
    </row>
    <row r="287" spans="1:13" s="16" customFormat="1" ht="21" customHeight="1" x14ac:dyDescent="0.25">
      <c r="A287" s="177">
        <v>279</v>
      </c>
      <c r="B287" s="193">
        <v>12</v>
      </c>
      <c r="C287" s="194" t="s">
        <v>3201</v>
      </c>
      <c r="D287" s="52">
        <v>4901230040</v>
      </c>
      <c r="E287" s="52"/>
      <c r="F287" s="245" t="str">
        <f t="shared" si="16"/>
        <v>Không xếp loại</v>
      </c>
      <c r="G287" s="52"/>
      <c r="H287" s="254" t="str">
        <f t="shared" si="17"/>
        <v>Không xếp loại</v>
      </c>
      <c r="I287" s="179"/>
      <c r="J287" s="250" t="str">
        <f t="shared" si="18"/>
        <v>Không xếp loại</v>
      </c>
      <c r="K287" s="181" t="s">
        <v>293</v>
      </c>
      <c r="L287" s="235" t="s">
        <v>246</v>
      </c>
      <c r="M287" s="182" t="s">
        <v>285</v>
      </c>
    </row>
    <row r="288" spans="1:13" s="16" customFormat="1" ht="21" customHeight="1" x14ac:dyDescent="0.25">
      <c r="A288" s="177">
        <v>280</v>
      </c>
      <c r="B288" s="187">
        <v>13</v>
      </c>
      <c r="C288" s="194" t="s">
        <v>3202</v>
      </c>
      <c r="D288" s="52">
        <v>4901230034</v>
      </c>
      <c r="E288" s="52"/>
      <c r="F288" s="245" t="str">
        <f t="shared" si="16"/>
        <v>Không xếp loại</v>
      </c>
      <c r="G288" s="52"/>
      <c r="H288" s="254" t="str">
        <f t="shared" si="17"/>
        <v>Không xếp loại</v>
      </c>
      <c r="I288" s="179"/>
      <c r="J288" s="250" t="str">
        <f t="shared" si="18"/>
        <v>Không xếp loại</v>
      </c>
      <c r="K288" s="181" t="s">
        <v>293</v>
      </c>
      <c r="L288" s="235" t="s">
        <v>246</v>
      </c>
      <c r="M288" s="182" t="s">
        <v>285</v>
      </c>
    </row>
    <row r="289" spans="1:13" s="16" customFormat="1" ht="21" customHeight="1" x14ac:dyDescent="0.25">
      <c r="A289" s="177">
        <v>281</v>
      </c>
      <c r="B289" s="187">
        <v>14</v>
      </c>
      <c r="C289" s="194" t="s">
        <v>3203</v>
      </c>
      <c r="D289" s="52">
        <v>4901230019</v>
      </c>
      <c r="E289" s="52"/>
      <c r="F289" s="245" t="str">
        <f t="shared" si="16"/>
        <v>Không xếp loại</v>
      </c>
      <c r="G289" s="52"/>
      <c r="H289" s="254" t="str">
        <f t="shared" si="17"/>
        <v>Không xếp loại</v>
      </c>
      <c r="I289" s="179"/>
      <c r="J289" s="250" t="str">
        <f t="shared" si="18"/>
        <v>Không xếp loại</v>
      </c>
      <c r="K289" s="181" t="s">
        <v>293</v>
      </c>
      <c r="L289" s="235" t="s">
        <v>246</v>
      </c>
      <c r="M289" s="182" t="s">
        <v>285</v>
      </c>
    </row>
    <row r="290" spans="1:13" s="16" customFormat="1" ht="21" customHeight="1" x14ac:dyDescent="0.25">
      <c r="A290" s="177">
        <v>282</v>
      </c>
      <c r="B290" s="193">
        <v>15</v>
      </c>
      <c r="C290" s="194" t="s">
        <v>3204</v>
      </c>
      <c r="D290" s="52">
        <v>4901230016</v>
      </c>
      <c r="E290" s="52"/>
      <c r="F290" s="245" t="str">
        <f t="shared" si="16"/>
        <v>Không xếp loại</v>
      </c>
      <c r="G290" s="52"/>
      <c r="H290" s="254" t="str">
        <f t="shared" si="17"/>
        <v>Không xếp loại</v>
      </c>
      <c r="I290" s="179"/>
      <c r="J290" s="250" t="str">
        <f t="shared" si="18"/>
        <v>Không xếp loại</v>
      </c>
      <c r="K290" s="181" t="s">
        <v>293</v>
      </c>
      <c r="L290" s="235" t="s">
        <v>246</v>
      </c>
      <c r="M290" s="182" t="s">
        <v>285</v>
      </c>
    </row>
    <row r="291" spans="1:13" s="16" customFormat="1" ht="21" customHeight="1" x14ac:dyDescent="0.25">
      <c r="A291" s="177">
        <v>283</v>
      </c>
      <c r="B291" s="187">
        <v>16</v>
      </c>
      <c r="C291" s="194" t="s">
        <v>3205</v>
      </c>
      <c r="D291" s="52">
        <v>4901230041</v>
      </c>
      <c r="E291" s="52"/>
      <c r="F291" s="245" t="str">
        <f t="shared" si="16"/>
        <v>Không xếp loại</v>
      </c>
      <c r="G291" s="52"/>
      <c r="H291" s="254" t="str">
        <f t="shared" si="17"/>
        <v>Không xếp loại</v>
      </c>
      <c r="I291" s="179"/>
      <c r="J291" s="250" t="str">
        <f t="shared" si="18"/>
        <v>Không xếp loại</v>
      </c>
      <c r="K291" s="181" t="s">
        <v>293</v>
      </c>
      <c r="L291" s="235" t="s">
        <v>246</v>
      </c>
      <c r="M291" s="182" t="s">
        <v>285</v>
      </c>
    </row>
    <row r="292" spans="1:13" s="16" customFormat="1" ht="21" customHeight="1" x14ac:dyDescent="0.25">
      <c r="A292" s="177">
        <v>284</v>
      </c>
      <c r="B292" s="187">
        <v>17</v>
      </c>
      <c r="C292" s="194" t="s">
        <v>3206</v>
      </c>
      <c r="D292" s="52">
        <v>4901230022</v>
      </c>
      <c r="E292" s="52"/>
      <c r="F292" s="245" t="str">
        <f t="shared" si="16"/>
        <v>Không xếp loại</v>
      </c>
      <c r="G292" s="52"/>
      <c r="H292" s="254" t="str">
        <f t="shared" si="17"/>
        <v>Không xếp loại</v>
      </c>
      <c r="I292" s="179"/>
      <c r="J292" s="250" t="str">
        <f t="shared" si="18"/>
        <v>Không xếp loại</v>
      </c>
      <c r="K292" s="181" t="s">
        <v>293</v>
      </c>
      <c r="L292" s="235" t="s">
        <v>246</v>
      </c>
      <c r="M292" s="182" t="s">
        <v>285</v>
      </c>
    </row>
    <row r="293" spans="1:13" s="16" customFormat="1" ht="21" customHeight="1" x14ac:dyDescent="0.25">
      <c r="A293" s="177">
        <v>285</v>
      </c>
      <c r="B293" s="193">
        <v>18</v>
      </c>
      <c r="C293" s="194" t="s">
        <v>3207</v>
      </c>
      <c r="D293" s="52">
        <v>4901230117</v>
      </c>
      <c r="E293" s="52">
        <v>84</v>
      </c>
      <c r="F293" s="245" t="str">
        <f t="shared" si="16"/>
        <v>Tốt</v>
      </c>
      <c r="G293" s="52">
        <v>74</v>
      </c>
      <c r="H293" s="254" t="str">
        <f t="shared" si="17"/>
        <v>Khá</v>
      </c>
      <c r="I293" s="179">
        <f t="shared" si="15"/>
        <v>79</v>
      </c>
      <c r="J293" s="250" t="str">
        <f t="shared" si="18"/>
        <v>Khá</v>
      </c>
      <c r="K293" s="181" t="s">
        <v>293</v>
      </c>
      <c r="L293" s="235"/>
      <c r="M293" s="182" t="s">
        <v>285</v>
      </c>
    </row>
    <row r="294" spans="1:13" s="16" customFormat="1" ht="21" customHeight="1" x14ac:dyDescent="0.25">
      <c r="A294" s="177">
        <v>286</v>
      </c>
      <c r="B294" s="187">
        <v>19</v>
      </c>
      <c r="C294" s="194" t="s">
        <v>3208</v>
      </c>
      <c r="D294" s="52">
        <v>4901230017</v>
      </c>
      <c r="E294" s="52"/>
      <c r="F294" s="245" t="str">
        <f t="shared" si="16"/>
        <v>Không xếp loại</v>
      </c>
      <c r="G294" s="52"/>
      <c r="H294" s="254" t="str">
        <f t="shared" si="17"/>
        <v>Không xếp loại</v>
      </c>
      <c r="I294" s="179"/>
      <c r="J294" s="250" t="str">
        <f t="shared" si="18"/>
        <v>Không xếp loại</v>
      </c>
      <c r="K294" s="181" t="s">
        <v>293</v>
      </c>
      <c r="L294" s="235" t="s">
        <v>246</v>
      </c>
      <c r="M294" s="182" t="s">
        <v>285</v>
      </c>
    </row>
    <row r="295" spans="1:13" s="16" customFormat="1" ht="21" customHeight="1" x14ac:dyDescent="0.25">
      <c r="A295" s="177">
        <v>287</v>
      </c>
      <c r="B295" s="187">
        <v>20</v>
      </c>
      <c r="C295" s="194" t="s">
        <v>3209</v>
      </c>
      <c r="D295" s="52">
        <v>4901230118</v>
      </c>
      <c r="E295" s="52">
        <v>74</v>
      </c>
      <c r="F295" s="245" t="str">
        <f t="shared" si="16"/>
        <v>Khá</v>
      </c>
      <c r="G295" s="52">
        <v>74</v>
      </c>
      <c r="H295" s="254" t="str">
        <f t="shared" si="17"/>
        <v>Khá</v>
      </c>
      <c r="I295" s="179">
        <f t="shared" si="15"/>
        <v>74</v>
      </c>
      <c r="J295" s="250" t="str">
        <f t="shared" si="18"/>
        <v>Khá</v>
      </c>
      <c r="K295" s="181" t="s">
        <v>293</v>
      </c>
      <c r="L295" s="235"/>
      <c r="M295" s="182" t="s">
        <v>285</v>
      </c>
    </row>
    <row r="296" spans="1:13" s="16" customFormat="1" ht="21" customHeight="1" x14ac:dyDescent="0.25">
      <c r="A296" s="177">
        <v>288</v>
      </c>
      <c r="B296" s="193">
        <v>21</v>
      </c>
      <c r="C296" s="194" t="s">
        <v>136</v>
      </c>
      <c r="D296" s="52">
        <v>4901230013</v>
      </c>
      <c r="E296" s="52"/>
      <c r="F296" s="245" t="str">
        <f t="shared" si="16"/>
        <v>Không xếp loại</v>
      </c>
      <c r="G296" s="52"/>
      <c r="H296" s="254" t="str">
        <f t="shared" si="17"/>
        <v>Không xếp loại</v>
      </c>
      <c r="I296" s="179"/>
      <c r="J296" s="250" t="str">
        <f t="shared" si="18"/>
        <v>Không xếp loại</v>
      </c>
      <c r="K296" s="181" t="s">
        <v>293</v>
      </c>
      <c r="L296" s="235" t="s">
        <v>246</v>
      </c>
      <c r="M296" s="182" t="s">
        <v>285</v>
      </c>
    </row>
    <row r="297" spans="1:13" s="16" customFormat="1" ht="21" customHeight="1" x14ac:dyDescent="0.25">
      <c r="A297" s="177">
        <v>289</v>
      </c>
      <c r="B297" s="187">
        <v>22</v>
      </c>
      <c r="C297" s="194" t="s">
        <v>3210</v>
      </c>
      <c r="D297" s="52">
        <v>4901230057</v>
      </c>
      <c r="E297" s="52"/>
      <c r="F297" s="245" t="str">
        <f t="shared" si="16"/>
        <v>Không xếp loại</v>
      </c>
      <c r="G297" s="52"/>
      <c r="H297" s="254" t="str">
        <f t="shared" si="17"/>
        <v>Không xếp loại</v>
      </c>
      <c r="I297" s="179"/>
      <c r="J297" s="250" t="str">
        <f t="shared" si="18"/>
        <v>Không xếp loại</v>
      </c>
      <c r="K297" s="181" t="s">
        <v>293</v>
      </c>
      <c r="L297" s="235" t="s">
        <v>246</v>
      </c>
      <c r="M297" s="182" t="s">
        <v>285</v>
      </c>
    </row>
    <row r="298" spans="1:13" s="16" customFormat="1" ht="21" customHeight="1" x14ac:dyDescent="0.25">
      <c r="A298" s="177">
        <v>290</v>
      </c>
      <c r="B298" s="187">
        <v>23</v>
      </c>
      <c r="C298" s="194" t="s">
        <v>1497</v>
      </c>
      <c r="D298" s="52">
        <v>4901230480</v>
      </c>
      <c r="E298" s="52">
        <v>74</v>
      </c>
      <c r="F298" s="245" t="str">
        <f t="shared" si="16"/>
        <v>Khá</v>
      </c>
      <c r="G298" s="52">
        <v>74</v>
      </c>
      <c r="H298" s="254" t="str">
        <f t="shared" si="17"/>
        <v>Khá</v>
      </c>
      <c r="I298" s="179">
        <f t="shared" si="15"/>
        <v>74</v>
      </c>
      <c r="J298" s="250" t="str">
        <f t="shared" si="18"/>
        <v>Khá</v>
      </c>
      <c r="K298" s="181" t="s">
        <v>293</v>
      </c>
      <c r="L298" s="235"/>
      <c r="M298" s="182" t="s">
        <v>285</v>
      </c>
    </row>
    <row r="299" spans="1:13" s="16" customFormat="1" ht="21" customHeight="1" x14ac:dyDescent="0.25">
      <c r="A299" s="177">
        <v>291</v>
      </c>
      <c r="B299" s="193">
        <v>24</v>
      </c>
      <c r="C299" s="194" t="s">
        <v>1912</v>
      </c>
      <c r="D299" s="52">
        <v>4901230018</v>
      </c>
      <c r="E299" s="52"/>
      <c r="F299" s="245" t="str">
        <f t="shared" si="16"/>
        <v>Không xếp loại</v>
      </c>
      <c r="G299" s="52"/>
      <c r="H299" s="254" t="str">
        <f t="shared" si="17"/>
        <v>Không xếp loại</v>
      </c>
      <c r="I299" s="179"/>
      <c r="J299" s="250" t="str">
        <f t="shared" si="18"/>
        <v>Không xếp loại</v>
      </c>
      <c r="K299" s="181" t="s">
        <v>293</v>
      </c>
      <c r="L299" s="235" t="s">
        <v>246</v>
      </c>
      <c r="M299" s="182" t="s">
        <v>285</v>
      </c>
    </row>
    <row r="300" spans="1:13" s="16" customFormat="1" ht="21" customHeight="1" x14ac:dyDescent="0.25">
      <c r="A300" s="177">
        <v>292</v>
      </c>
      <c r="B300" s="187">
        <v>25</v>
      </c>
      <c r="C300" s="194" t="s">
        <v>3211</v>
      </c>
      <c r="D300" s="52">
        <v>4901230060</v>
      </c>
      <c r="E300" s="52"/>
      <c r="F300" s="245" t="str">
        <f t="shared" si="16"/>
        <v>Không xếp loại</v>
      </c>
      <c r="G300" s="52"/>
      <c r="H300" s="254" t="str">
        <f t="shared" si="17"/>
        <v>Không xếp loại</v>
      </c>
      <c r="I300" s="179"/>
      <c r="J300" s="250" t="str">
        <f t="shared" si="18"/>
        <v>Không xếp loại</v>
      </c>
      <c r="K300" s="181" t="s">
        <v>293</v>
      </c>
      <c r="L300" s="235" t="s">
        <v>246</v>
      </c>
      <c r="M300" s="182" t="s">
        <v>285</v>
      </c>
    </row>
    <row r="301" spans="1:13" s="16" customFormat="1" ht="21" customHeight="1" x14ac:dyDescent="0.25">
      <c r="A301" s="177">
        <v>293</v>
      </c>
      <c r="B301" s="187">
        <v>26</v>
      </c>
      <c r="C301" s="194" t="s">
        <v>772</v>
      </c>
      <c r="D301" s="52">
        <v>4901230039</v>
      </c>
      <c r="E301" s="52"/>
      <c r="F301" s="245" t="str">
        <f t="shared" si="16"/>
        <v>Không xếp loại</v>
      </c>
      <c r="G301" s="52"/>
      <c r="H301" s="254" t="str">
        <f t="shared" si="17"/>
        <v>Không xếp loại</v>
      </c>
      <c r="I301" s="179"/>
      <c r="J301" s="250" t="str">
        <f t="shared" si="18"/>
        <v>Không xếp loại</v>
      </c>
      <c r="K301" s="181" t="s">
        <v>293</v>
      </c>
      <c r="L301" s="235" t="s">
        <v>246</v>
      </c>
      <c r="M301" s="182" t="s">
        <v>285</v>
      </c>
    </row>
    <row r="302" spans="1:13" s="16" customFormat="1" ht="21" customHeight="1" x14ac:dyDescent="0.25">
      <c r="A302" s="177">
        <v>294</v>
      </c>
      <c r="B302" s="193">
        <v>27</v>
      </c>
      <c r="C302" s="194" t="s">
        <v>3212</v>
      </c>
      <c r="D302" s="52">
        <v>4901230055</v>
      </c>
      <c r="E302" s="52"/>
      <c r="F302" s="245" t="str">
        <f t="shared" si="16"/>
        <v>Không xếp loại</v>
      </c>
      <c r="G302" s="52"/>
      <c r="H302" s="254" t="str">
        <f t="shared" si="17"/>
        <v>Không xếp loại</v>
      </c>
      <c r="I302" s="179"/>
      <c r="J302" s="250" t="str">
        <f t="shared" si="18"/>
        <v>Không xếp loại</v>
      </c>
      <c r="K302" s="181" t="s">
        <v>293</v>
      </c>
      <c r="L302" s="235" t="s">
        <v>246</v>
      </c>
      <c r="M302" s="182" t="s">
        <v>285</v>
      </c>
    </row>
    <row r="303" spans="1:13" s="16" customFormat="1" ht="21" customHeight="1" x14ac:dyDescent="0.25">
      <c r="A303" s="177">
        <v>295</v>
      </c>
      <c r="B303" s="187">
        <v>28</v>
      </c>
      <c r="C303" s="194" t="s">
        <v>3213</v>
      </c>
      <c r="D303" s="52">
        <v>4901230047</v>
      </c>
      <c r="E303" s="52"/>
      <c r="F303" s="245" t="str">
        <f t="shared" si="16"/>
        <v>Không xếp loại</v>
      </c>
      <c r="G303" s="52"/>
      <c r="H303" s="254" t="str">
        <f t="shared" si="17"/>
        <v>Không xếp loại</v>
      </c>
      <c r="I303" s="179"/>
      <c r="J303" s="250" t="str">
        <f t="shared" si="18"/>
        <v>Không xếp loại</v>
      </c>
      <c r="K303" s="181" t="s">
        <v>293</v>
      </c>
      <c r="L303" s="235" t="s">
        <v>246</v>
      </c>
      <c r="M303" s="182" t="s">
        <v>285</v>
      </c>
    </row>
    <row r="304" spans="1:13" s="16" customFormat="1" ht="21" customHeight="1" x14ac:dyDescent="0.25">
      <c r="A304" s="177">
        <v>296</v>
      </c>
      <c r="B304" s="187">
        <v>29</v>
      </c>
      <c r="C304" s="194" t="s">
        <v>3214</v>
      </c>
      <c r="D304" s="52">
        <v>4901230412</v>
      </c>
      <c r="E304" s="52">
        <v>74</v>
      </c>
      <c r="F304" s="245" t="str">
        <f t="shared" si="16"/>
        <v>Khá</v>
      </c>
      <c r="G304" s="52">
        <v>74</v>
      </c>
      <c r="H304" s="254" t="str">
        <f t="shared" si="17"/>
        <v>Khá</v>
      </c>
      <c r="I304" s="179">
        <f t="shared" si="15"/>
        <v>74</v>
      </c>
      <c r="J304" s="250" t="str">
        <f t="shared" si="18"/>
        <v>Khá</v>
      </c>
      <c r="K304" s="181" t="s">
        <v>293</v>
      </c>
      <c r="L304" s="235"/>
      <c r="M304" s="182" t="s">
        <v>285</v>
      </c>
    </row>
    <row r="305" spans="1:152" s="16" customFormat="1" ht="21" customHeight="1" x14ac:dyDescent="0.25">
      <c r="A305" s="177">
        <v>297</v>
      </c>
      <c r="B305" s="193">
        <v>30</v>
      </c>
      <c r="C305" s="194" t="s">
        <v>3215</v>
      </c>
      <c r="D305" s="52">
        <v>4901230050</v>
      </c>
      <c r="E305" s="52"/>
      <c r="F305" s="245" t="str">
        <f t="shared" si="16"/>
        <v>Không xếp loại</v>
      </c>
      <c r="G305" s="52"/>
      <c r="H305" s="254" t="str">
        <f t="shared" si="17"/>
        <v>Không xếp loại</v>
      </c>
      <c r="I305" s="179"/>
      <c r="J305" s="250" t="str">
        <f t="shared" si="18"/>
        <v>Không xếp loại</v>
      </c>
      <c r="K305" s="181" t="s">
        <v>293</v>
      </c>
      <c r="L305" s="235" t="s">
        <v>246</v>
      </c>
      <c r="M305" s="182" t="s">
        <v>285</v>
      </c>
    </row>
    <row r="306" spans="1:152" s="16" customFormat="1" ht="21" customHeight="1" x14ac:dyDescent="0.25">
      <c r="A306" s="177">
        <v>298</v>
      </c>
      <c r="B306" s="52">
        <v>1</v>
      </c>
      <c r="C306" s="194" t="s">
        <v>3216</v>
      </c>
      <c r="D306" s="52">
        <v>4901230334</v>
      </c>
      <c r="E306" s="52">
        <v>83</v>
      </c>
      <c r="F306" s="245" t="str">
        <f t="shared" si="16"/>
        <v>Tốt</v>
      </c>
      <c r="G306" s="52">
        <v>82</v>
      </c>
      <c r="H306" s="254" t="str">
        <f t="shared" si="17"/>
        <v>Tốt</v>
      </c>
      <c r="I306" s="179">
        <f t="shared" ref="I306" si="19">(E306+G306)/2</f>
        <v>82.5</v>
      </c>
      <c r="J306" s="250" t="str">
        <f t="shared" si="18"/>
        <v>Tốt</v>
      </c>
      <c r="K306" s="181" t="s">
        <v>294</v>
      </c>
      <c r="L306" s="217"/>
      <c r="M306" s="182" t="s">
        <v>285</v>
      </c>
    </row>
    <row r="307" spans="1:152" s="16" customFormat="1" ht="16.5" customHeight="1" x14ac:dyDescent="0.25">
      <c r="A307" s="289"/>
      <c r="B307" s="282" t="s">
        <v>21</v>
      </c>
      <c r="C307" s="283"/>
      <c r="D307" s="299" t="s">
        <v>25</v>
      </c>
      <c r="E307" s="300"/>
      <c r="F307" s="246" t="s">
        <v>22</v>
      </c>
      <c r="G307" s="75" t="s">
        <v>20</v>
      </c>
      <c r="H307" s="246" t="s">
        <v>23</v>
      </c>
      <c r="I307" s="75" t="s">
        <v>20</v>
      </c>
      <c r="J307" s="246" t="s">
        <v>24</v>
      </c>
      <c r="K307" s="102" t="s">
        <v>20</v>
      </c>
      <c r="L307" s="237"/>
      <c r="M307" s="15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</row>
    <row r="308" spans="1:152" s="24" customFormat="1" ht="16.5" customHeight="1" x14ac:dyDescent="0.25">
      <c r="A308" s="289"/>
      <c r="B308" s="282"/>
      <c r="C308" s="283"/>
      <c r="D308" s="294" t="s">
        <v>49</v>
      </c>
      <c r="E308" s="295"/>
      <c r="F308" s="247">
        <v>18</v>
      </c>
      <c r="G308" s="76">
        <f>(F308*100)/298</f>
        <v>6.0402684563758386</v>
      </c>
      <c r="H308" s="248">
        <v>9</v>
      </c>
      <c r="I308" s="76">
        <f>(H308*100)/298</f>
        <v>3.0201342281879193</v>
      </c>
      <c r="J308" s="251">
        <v>9</v>
      </c>
      <c r="K308" s="103">
        <f>(J308*100)/298</f>
        <v>3.0201342281879193</v>
      </c>
      <c r="L308" s="238"/>
      <c r="M308" s="23"/>
    </row>
    <row r="309" spans="1:152" s="26" customFormat="1" ht="16.5" customHeight="1" x14ac:dyDescent="0.25">
      <c r="A309" s="289"/>
      <c r="B309" s="282"/>
      <c r="C309" s="283"/>
      <c r="D309" s="294" t="s">
        <v>48</v>
      </c>
      <c r="E309" s="295"/>
      <c r="F309" s="247">
        <v>99</v>
      </c>
      <c r="G309" s="76">
        <f t="shared" ref="G309:G313" si="20">(F309*100)/298</f>
        <v>33.221476510067113</v>
      </c>
      <c r="H309" s="248">
        <v>99</v>
      </c>
      <c r="I309" s="76">
        <f t="shared" ref="I309:I313" si="21">(H309*100)/298</f>
        <v>33.221476510067113</v>
      </c>
      <c r="J309" s="252">
        <v>98</v>
      </c>
      <c r="K309" s="103">
        <f t="shared" ref="K309:K313" si="22">(J309*100)/298</f>
        <v>32.885906040268459</v>
      </c>
      <c r="L309" s="239"/>
      <c r="M309" s="66"/>
    </row>
    <row r="310" spans="1:152" s="26" customFormat="1" ht="16.5" customHeight="1" x14ac:dyDescent="0.25">
      <c r="A310" s="289"/>
      <c r="B310" s="282"/>
      <c r="C310" s="283"/>
      <c r="D310" s="294" t="s">
        <v>47</v>
      </c>
      <c r="E310" s="295"/>
      <c r="F310" s="247">
        <v>150</v>
      </c>
      <c r="G310" s="76">
        <f t="shared" si="20"/>
        <v>50.335570469798661</v>
      </c>
      <c r="H310" s="248">
        <v>142</v>
      </c>
      <c r="I310" s="76">
        <f t="shared" si="21"/>
        <v>47.651006711409394</v>
      </c>
      <c r="J310" s="252">
        <v>162</v>
      </c>
      <c r="K310" s="103">
        <f t="shared" si="22"/>
        <v>54.36241610738255</v>
      </c>
      <c r="L310" s="239"/>
      <c r="M310" s="66"/>
    </row>
    <row r="311" spans="1:152" s="26" customFormat="1" ht="16.5" customHeight="1" x14ac:dyDescent="0.25">
      <c r="A311" s="289"/>
      <c r="B311" s="282"/>
      <c r="C311" s="283"/>
      <c r="D311" s="294" t="s">
        <v>46</v>
      </c>
      <c r="E311" s="295"/>
      <c r="F311" s="247">
        <v>7</v>
      </c>
      <c r="G311" s="76">
        <f t="shared" si="20"/>
        <v>2.348993288590604</v>
      </c>
      <c r="H311" s="248">
        <v>23</v>
      </c>
      <c r="I311" s="76">
        <f t="shared" si="21"/>
        <v>7.7181208053691277</v>
      </c>
      <c r="J311" s="252">
        <v>4</v>
      </c>
      <c r="K311" s="103">
        <f t="shared" si="22"/>
        <v>1.3422818791946309</v>
      </c>
      <c r="L311" s="239"/>
      <c r="M311" s="66"/>
    </row>
    <row r="312" spans="1:152" s="26" customFormat="1" ht="16.5" customHeight="1" x14ac:dyDescent="0.25">
      <c r="A312" s="289"/>
      <c r="B312" s="282"/>
      <c r="C312" s="283"/>
      <c r="D312" s="294" t="s">
        <v>45</v>
      </c>
      <c r="E312" s="295"/>
      <c r="F312" s="248">
        <v>0</v>
      </c>
      <c r="G312" s="76">
        <f t="shared" si="20"/>
        <v>0</v>
      </c>
      <c r="H312" s="248">
        <v>0</v>
      </c>
      <c r="I312" s="76">
        <f t="shared" si="21"/>
        <v>0</v>
      </c>
      <c r="J312" s="229">
        <v>0</v>
      </c>
      <c r="K312" s="103">
        <f t="shared" si="22"/>
        <v>0</v>
      </c>
      <c r="L312" s="220"/>
      <c r="M312" s="66"/>
    </row>
    <row r="313" spans="1:152" s="26" customFormat="1" ht="16.5" customHeight="1" x14ac:dyDescent="0.25">
      <c r="A313" s="289"/>
      <c r="B313" s="282"/>
      <c r="C313" s="283"/>
      <c r="D313" s="294" t="s">
        <v>7</v>
      </c>
      <c r="E313" s="295"/>
      <c r="F313" s="247">
        <v>24</v>
      </c>
      <c r="G313" s="76">
        <f t="shared" si="20"/>
        <v>8.053691275167786</v>
      </c>
      <c r="H313" s="248">
        <v>25</v>
      </c>
      <c r="I313" s="76">
        <f t="shared" si="21"/>
        <v>8.3892617449664435</v>
      </c>
      <c r="J313" s="252">
        <v>25</v>
      </c>
      <c r="K313" s="103">
        <f t="shared" si="22"/>
        <v>8.3892617449664435</v>
      </c>
      <c r="L313" s="220"/>
      <c r="M313" s="66"/>
    </row>
    <row r="314" spans="1:152" s="26" customFormat="1" ht="16.5" customHeight="1" x14ac:dyDescent="0.25">
      <c r="A314" s="297"/>
      <c r="B314" s="298"/>
      <c r="C314" s="285"/>
      <c r="D314" s="299" t="s">
        <v>43</v>
      </c>
      <c r="E314" s="300"/>
      <c r="F314" s="247">
        <f>SUM(F308:F313)</f>
        <v>298</v>
      </c>
      <c r="G314" s="20">
        <f t="shared" ref="G314:K314" si="23">SUM(G308:G313)</f>
        <v>100</v>
      </c>
      <c r="H314" s="247">
        <f t="shared" si="23"/>
        <v>298</v>
      </c>
      <c r="I314" s="20">
        <f t="shared" si="23"/>
        <v>100</v>
      </c>
      <c r="J314" s="247">
        <f t="shared" si="23"/>
        <v>298</v>
      </c>
      <c r="K314" s="104">
        <f t="shared" si="23"/>
        <v>100</v>
      </c>
      <c r="L314" s="235"/>
      <c r="M314" s="66"/>
    </row>
    <row r="315" spans="1:152" s="4" customFormat="1" ht="16.5" x14ac:dyDescent="0.25">
      <c r="A315" s="133"/>
      <c r="D315" s="133"/>
      <c r="F315" s="249"/>
      <c r="H315" s="249"/>
      <c r="I315" s="136"/>
      <c r="J315" s="253"/>
      <c r="K315" s="106"/>
      <c r="L315" s="221"/>
      <c r="M315" s="65"/>
    </row>
    <row r="316" spans="1:152" s="4" customFormat="1" ht="18.75" x14ac:dyDescent="0.25">
      <c r="A316" s="133"/>
      <c r="C316" s="134"/>
      <c r="D316" s="133"/>
      <c r="F316" s="249"/>
      <c r="G316" s="32"/>
      <c r="H316" s="296"/>
      <c r="I316" s="296"/>
      <c r="J316" s="296"/>
      <c r="K316" s="107"/>
      <c r="L316" s="221"/>
      <c r="M316" s="65"/>
    </row>
  </sheetData>
  <autoFilter ref="A8:EV314" xr:uid="{00000000-0009-0000-0000-000003000000}"/>
  <mergeCells count="15">
    <mergeCell ref="H316:J316"/>
    <mergeCell ref="A1:E1"/>
    <mergeCell ref="A2:E2"/>
    <mergeCell ref="A4:L4"/>
    <mergeCell ref="A5:L5"/>
    <mergeCell ref="A307:A314"/>
    <mergeCell ref="B307:C314"/>
    <mergeCell ref="D307:E307"/>
    <mergeCell ref="D308:E308"/>
    <mergeCell ref="D309:E309"/>
    <mergeCell ref="D310:E310"/>
    <mergeCell ref="D311:E311"/>
    <mergeCell ref="D314:E314"/>
    <mergeCell ref="D313:E313"/>
    <mergeCell ref="D312:E312"/>
  </mergeCells>
  <pageMargins left="0.56999999999999995" right="0.23" top="0.46" bottom="0.2" header="0.46" footer="0.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97"/>
  <sheetViews>
    <sheetView topLeftCell="A268" zoomScale="85" zoomScaleNormal="85" workbookViewId="0">
      <selection activeCell="B280" sqref="B280:C287"/>
    </sheetView>
  </sheetViews>
  <sheetFormatPr defaultColWidth="9" defaultRowHeight="12.75" x14ac:dyDescent="0.25"/>
  <cols>
    <col min="1" max="1" width="6" style="34" customWidth="1"/>
    <col min="2" max="2" width="4.7109375" style="35" customWidth="1"/>
    <col min="3" max="3" width="27.7109375" style="36" customWidth="1"/>
    <col min="4" max="4" width="12.85546875" style="35" customWidth="1"/>
    <col min="5" max="5" width="6.140625" style="35" customWidth="1"/>
    <col min="6" max="6" width="11.5703125" style="258" customWidth="1"/>
    <col min="7" max="7" width="6.140625" style="35" customWidth="1"/>
    <col min="8" max="8" width="11.5703125" style="258" customWidth="1"/>
    <col min="9" max="9" width="6.140625" style="35" customWidth="1"/>
    <col min="10" max="10" width="11.5703125" style="37" customWidth="1"/>
    <col min="11" max="11" width="21.7109375" style="114" customWidth="1"/>
    <col min="12" max="12" width="10.42578125" style="223" customWidth="1"/>
    <col min="13" max="229" width="9" style="38"/>
    <col min="230" max="230" width="4.7109375" style="38" customWidth="1"/>
    <col min="231" max="231" width="4.42578125" style="38" customWidth="1"/>
    <col min="232" max="232" width="12.140625" style="38" customWidth="1"/>
    <col min="233" max="233" width="15.42578125" style="38" bestFit="1" customWidth="1"/>
    <col min="234" max="234" width="11.42578125" style="38" customWidth="1"/>
    <col min="235" max="235" width="20.42578125" style="38" bestFit="1" customWidth="1"/>
    <col min="236" max="236" width="11.28515625" style="38" bestFit="1" customWidth="1"/>
    <col min="237" max="237" width="7.42578125" style="38" customWidth="1"/>
    <col min="238" max="238" width="13" style="38" customWidth="1"/>
    <col min="239" max="239" width="16.28515625" style="38" customWidth="1"/>
    <col min="240" max="240" width="30.7109375" style="38" customWidth="1"/>
    <col min="241" max="241" width="19.7109375" style="38" customWidth="1"/>
    <col min="242" max="242" width="15.42578125" style="38" customWidth="1"/>
    <col min="243" max="485" width="9" style="38"/>
    <col min="486" max="486" width="4.7109375" style="38" customWidth="1"/>
    <col min="487" max="487" width="4.42578125" style="38" customWidth="1"/>
    <col min="488" max="488" width="12.140625" style="38" customWidth="1"/>
    <col min="489" max="489" width="15.42578125" style="38" bestFit="1" customWidth="1"/>
    <col min="490" max="490" width="11.42578125" style="38" customWidth="1"/>
    <col min="491" max="491" width="20.42578125" style="38" bestFit="1" customWidth="1"/>
    <col min="492" max="492" width="11.28515625" style="38" bestFit="1" customWidth="1"/>
    <col min="493" max="493" width="7.42578125" style="38" customWidth="1"/>
    <col min="494" max="494" width="13" style="38" customWidth="1"/>
    <col min="495" max="495" width="16.28515625" style="38" customWidth="1"/>
    <col min="496" max="496" width="30.7109375" style="38" customWidth="1"/>
    <col min="497" max="497" width="19.7109375" style="38" customWidth="1"/>
    <col min="498" max="498" width="15.42578125" style="38" customWidth="1"/>
    <col min="499" max="741" width="9" style="38"/>
    <col min="742" max="742" width="4.7109375" style="38" customWidth="1"/>
    <col min="743" max="743" width="4.42578125" style="38" customWidth="1"/>
    <col min="744" max="744" width="12.140625" style="38" customWidth="1"/>
    <col min="745" max="745" width="15.42578125" style="38" bestFit="1" customWidth="1"/>
    <col min="746" max="746" width="11.42578125" style="38" customWidth="1"/>
    <col min="747" max="747" width="20.42578125" style="38" bestFit="1" customWidth="1"/>
    <col min="748" max="748" width="11.28515625" style="38" bestFit="1" customWidth="1"/>
    <col min="749" max="749" width="7.42578125" style="38" customWidth="1"/>
    <col min="750" max="750" width="13" style="38" customWidth="1"/>
    <col min="751" max="751" width="16.28515625" style="38" customWidth="1"/>
    <col min="752" max="752" width="30.7109375" style="38" customWidth="1"/>
    <col min="753" max="753" width="19.7109375" style="38" customWidth="1"/>
    <col min="754" max="754" width="15.42578125" style="38" customWidth="1"/>
    <col min="755" max="997" width="9" style="38"/>
    <col min="998" max="998" width="4.7109375" style="38" customWidth="1"/>
    <col min="999" max="999" width="4.42578125" style="38" customWidth="1"/>
    <col min="1000" max="1000" width="12.140625" style="38" customWidth="1"/>
    <col min="1001" max="1001" width="15.42578125" style="38" bestFit="1" customWidth="1"/>
    <col min="1002" max="1002" width="11.42578125" style="38" customWidth="1"/>
    <col min="1003" max="1003" width="20.42578125" style="38" bestFit="1" customWidth="1"/>
    <col min="1004" max="1004" width="11.28515625" style="38" bestFit="1" customWidth="1"/>
    <col min="1005" max="1005" width="7.42578125" style="38" customWidth="1"/>
    <col min="1006" max="1006" width="13" style="38" customWidth="1"/>
    <col min="1007" max="1007" width="16.28515625" style="38" customWidth="1"/>
    <col min="1008" max="1008" width="30.7109375" style="38" customWidth="1"/>
    <col min="1009" max="1009" width="19.7109375" style="38" customWidth="1"/>
    <col min="1010" max="1010" width="15.42578125" style="38" customWidth="1"/>
    <col min="1011" max="1253" width="9" style="38"/>
    <col min="1254" max="1254" width="4.7109375" style="38" customWidth="1"/>
    <col min="1255" max="1255" width="4.42578125" style="38" customWidth="1"/>
    <col min="1256" max="1256" width="12.140625" style="38" customWidth="1"/>
    <col min="1257" max="1257" width="15.42578125" style="38" bestFit="1" customWidth="1"/>
    <col min="1258" max="1258" width="11.42578125" style="38" customWidth="1"/>
    <col min="1259" max="1259" width="20.42578125" style="38" bestFit="1" customWidth="1"/>
    <col min="1260" max="1260" width="11.28515625" style="38" bestFit="1" customWidth="1"/>
    <col min="1261" max="1261" width="7.42578125" style="38" customWidth="1"/>
    <col min="1262" max="1262" width="13" style="38" customWidth="1"/>
    <col min="1263" max="1263" width="16.28515625" style="38" customWidth="1"/>
    <col min="1264" max="1264" width="30.7109375" style="38" customWidth="1"/>
    <col min="1265" max="1265" width="19.7109375" style="38" customWidth="1"/>
    <col min="1266" max="1266" width="15.42578125" style="38" customWidth="1"/>
    <col min="1267" max="1509" width="9" style="38"/>
    <col min="1510" max="1510" width="4.7109375" style="38" customWidth="1"/>
    <col min="1511" max="1511" width="4.42578125" style="38" customWidth="1"/>
    <col min="1512" max="1512" width="12.140625" style="38" customWidth="1"/>
    <col min="1513" max="1513" width="15.42578125" style="38" bestFit="1" customWidth="1"/>
    <col min="1514" max="1514" width="11.42578125" style="38" customWidth="1"/>
    <col min="1515" max="1515" width="20.42578125" style="38" bestFit="1" customWidth="1"/>
    <col min="1516" max="1516" width="11.28515625" style="38" bestFit="1" customWidth="1"/>
    <col min="1517" max="1517" width="7.42578125" style="38" customWidth="1"/>
    <col min="1518" max="1518" width="13" style="38" customWidth="1"/>
    <col min="1519" max="1519" width="16.28515625" style="38" customWidth="1"/>
    <col min="1520" max="1520" width="30.7109375" style="38" customWidth="1"/>
    <col min="1521" max="1521" width="19.7109375" style="38" customWidth="1"/>
    <col min="1522" max="1522" width="15.42578125" style="38" customWidth="1"/>
    <col min="1523" max="1765" width="9" style="38"/>
    <col min="1766" max="1766" width="4.7109375" style="38" customWidth="1"/>
    <col min="1767" max="1767" width="4.42578125" style="38" customWidth="1"/>
    <col min="1768" max="1768" width="12.140625" style="38" customWidth="1"/>
    <col min="1769" max="1769" width="15.42578125" style="38" bestFit="1" customWidth="1"/>
    <col min="1770" max="1770" width="11.42578125" style="38" customWidth="1"/>
    <col min="1771" max="1771" width="20.42578125" style="38" bestFit="1" customWidth="1"/>
    <col min="1772" max="1772" width="11.28515625" style="38" bestFit="1" customWidth="1"/>
    <col min="1773" max="1773" width="7.42578125" style="38" customWidth="1"/>
    <col min="1774" max="1774" width="13" style="38" customWidth="1"/>
    <col min="1775" max="1775" width="16.28515625" style="38" customWidth="1"/>
    <col min="1776" max="1776" width="30.7109375" style="38" customWidth="1"/>
    <col min="1777" max="1777" width="19.7109375" style="38" customWidth="1"/>
    <col min="1778" max="1778" width="15.42578125" style="38" customWidth="1"/>
    <col min="1779" max="2021" width="9" style="38"/>
    <col min="2022" max="2022" width="4.7109375" style="38" customWidth="1"/>
    <col min="2023" max="2023" width="4.42578125" style="38" customWidth="1"/>
    <col min="2024" max="2024" width="12.140625" style="38" customWidth="1"/>
    <col min="2025" max="2025" width="15.42578125" style="38" bestFit="1" customWidth="1"/>
    <col min="2026" max="2026" width="11.42578125" style="38" customWidth="1"/>
    <col min="2027" max="2027" width="20.42578125" style="38" bestFit="1" customWidth="1"/>
    <col min="2028" max="2028" width="11.28515625" style="38" bestFit="1" customWidth="1"/>
    <col min="2029" max="2029" width="7.42578125" style="38" customWidth="1"/>
    <col min="2030" max="2030" width="13" style="38" customWidth="1"/>
    <col min="2031" max="2031" width="16.28515625" style="38" customWidth="1"/>
    <col min="2032" max="2032" width="30.7109375" style="38" customWidth="1"/>
    <col min="2033" max="2033" width="19.7109375" style="38" customWidth="1"/>
    <col min="2034" max="2034" width="15.42578125" style="38" customWidth="1"/>
    <col min="2035" max="2277" width="9" style="38"/>
    <col min="2278" max="2278" width="4.7109375" style="38" customWidth="1"/>
    <col min="2279" max="2279" width="4.42578125" style="38" customWidth="1"/>
    <col min="2280" max="2280" width="12.140625" style="38" customWidth="1"/>
    <col min="2281" max="2281" width="15.42578125" style="38" bestFit="1" customWidth="1"/>
    <col min="2282" max="2282" width="11.42578125" style="38" customWidth="1"/>
    <col min="2283" max="2283" width="20.42578125" style="38" bestFit="1" customWidth="1"/>
    <col min="2284" max="2284" width="11.28515625" style="38" bestFit="1" customWidth="1"/>
    <col min="2285" max="2285" width="7.42578125" style="38" customWidth="1"/>
    <col min="2286" max="2286" width="13" style="38" customWidth="1"/>
    <col min="2287" max="2287" width="16.28515625" style="38" customWidth="1"/>
    <col min="2288" max="2288" width="30.7109375" style="38" customWidth="1"/>
    <col min="2289" max="2289" width="19.7109375" style="38" customWidth="1"/>
    <col min="2290" max="2290" width="15.42578125" style="38" customWidth="1"/>
    <col min="2291" max="2533" width="9" style="38"/>
    <col min="2534" max="2534" width="4.7109375" style="38" customWidth="1"/>
    <col min="2535" max="2535" width="4.42578125" style="38" customWidth="1"/>
    <col min="2536" max="2536" width="12.140625" style="38" customWidth="1"/>
    <col min="2537" max="2537" width="15.42578125" style="38" bestFit="1" customWidth="1"/>
    <col min="2538" max="2538" width="11.42578125" style="38" customWidth="1"/>
    <col min="2539" max="2539" width="20.42578125" style="38" bestFit="1" customWidth="1"/>
    <col min="2540" max="2540" width="11.28515625" style="38" bestFit="1" customWidth="1"/>
    <col min="2541" max="2541" width="7.42578125" style="38" customWidth="1"/>
    <col min="2542" max="2542" width="13" style="38" customWidth="1"/>
    <col min="2543" max="2543" width="16.28515625" style="38" customWidth="1"/>
    <col min="2544" max="2544" width="30.7109375" style="38" customWidth="1"/>
    <col min="2545" max="2545" width="19.7109375" style="38" customWidth="1"/>
    <col min="2546" max="2546" width="15.42578125" style="38" customWidth="1"/>
    <col min="2547" max="2789" width="9" style="38"/>
    <col min="2790" max="2790" width="4.7109375" style="38" customWidth="1"/>
    <col min="2791" max="2791" width="4.42578125" style="38" customWidth="1"/>
    <col min="2792" max="2792" width="12.140625" style="38" customWidth="1"/>
    <col min="2793" max="2793" width="15.42578125" style="38" bestFit="1" customWidth="1"/>
    <col min="2794" max="2794" width="11.42578125" style="38" customWidth="1"/>
    <col min="2795" max="2795" width="20.42578125" style="38" bestFit="1" customWidth="1"/>
    <col min="2796" max="2796" width="11.28515625" style="38" bestFit="1" customWidth="1"/>
    <col min="2797" max="2797" width="7.42578125" style="38" customWidth="1"/>
    <col min="2798" max="2798" width="13" style="38" customWidth="1"/>
    <col min="2799" max="2799" width="16.28515625" style="38" customWidth="1"/>
    <col min="2800" max="2800" width="30.7109375" style="38" customWidth="1"/>
    <col min="2801" max="2801" width="19.7109375" style="38" customWidth="1"/>
    <col min="2802" max="2802" width="15.42578125" style="38" customWidth="1"/>
    <col min="2803" max="3045" width="9" style="38"/>
    <col min="3046" max="3046" width="4.7109375" style="38" customWidth="1"/>
    <col min="3047" max="3047" width="4.42578125" style="38" customWidth="1"/>
    <col min="3048" max="3048" width="12.140625" style="38" customWidth="1"/>
    <col min="3049" max="3049" width="15.42578125" style="38" bestFit="1" customWidth="1"/>
    <col min="3050" max="3050" width="11.42578125" style="38" customWidth="1"/>
    <col min="3051" max="3051" width="20.42578125" style="38" bestFit="1" customWidth="1"/>
    <col min="3052" max="3052" width="11.28515625" style="38" bestFit="1" customWidth="1"/>
    <col min="3053" max="3053" width="7.42578125" style="38" customWidth="1"/>
    <col min="3054" max="3054" width="13" style="38" customWidth="1"/>
    <col min="3055" max="3055" width="16.28515625" style="38" customWidth="1"/>
    <col min="3056" max="3056" width="30.7109375" style="38" customWidth="1"/>
    <col min="3057" max="3057" width="19.7109375" style="38" customWidth="1"/>
    <col min="3058" max="3058" width="15.42578125" style="38" customWidth="1"/>
    <col min="3059" max="3301" width="9" style="38"/>
    <col min="3302" max="3302" width="4.7109375" style="38" customWidth="1"/>
    <col min="3303" max="3303" width="4.42578125" style="38" customWidth="1"/>
    <col min="3304" max="3304" width="12.140625" style="38" customWidth="1"/>
    <col min="3305" max="3305" width="15.42578125" style="38" bestFit="1" customWidth="1"/>
    <col min="3306" max="3306" width="11.42578125" style="38" customWidth="1"/>
    <col min="3307" max="3307" width="20.42578125" style="38" bestFit="1" customWidth="1"/>
    <col min="3308" max="3308" width="11.28515625" style="38" bestFit="1" customWidth="1"/>
    <col min="3309" max="3309" width="7.42578125" style="38" customWidth="1"/>
    <col min="3310" max="3310" width="13" style="38" customWidth="1"/>
    <col min="3311" max="3311" width="16.28515625" style="38" customWidth="1"/>
    <col min="3312" max="3312" width="30.7109375" style="38" customWidth="1"/>
    <col min="3313" max="3313" width="19.7109375" style="38" customWidth="1"/>
    <col min="3314" max="3314" width="15.42578125" style="38" customWidth="1"/>
    <col min="3315" max="3557" width="9" style="38"/>
    <col min="3558" max="3558" width="4.7109375" style="38" customWidth="1"/>
    <col min="3559" max="3559" width="4.42578125" style="38" customWidth="1"/>
    <col min="3560" max="3560" width="12.140625" style="38" customWidth="1"/>
    <col min="3561" max="3561" width="15.42578125" style="38" bestFit="1" customWidth="1"/>
    <col min="3562" max="3562" width="11.42578125" style="38" customWidth="1"/>
    <col min="3563" max="3563" width="20.42578125" style="38" bestFit="1" customWidth="1"/>
    <col min="3564" max="3564" width="11.28515625" style="38" bestFit="1" customWidth="1"/>
    <col min="3565" max="3565" width="7.42578125" style="38" customWidth="1"/>
    <col min="3566" max="3566" width="13" style="38" customWidth="1"/>
    <col min="3567" max="3567" width="16.28515625" style="38" customWidth="1"/>
    <col min="3568" max="3568" width="30.7109375" style="38" customWidth="1"/>
    <col min="3569" max="3569" width="19.7109375" style="38" customWidth="1"/>
    <col min="3570" max="3570" width="15.42578125" style="38" customWidth="1"/>
    <col min="3571" max="3813" width="9" style="38"/>
    <col min="3814" max="3814" width="4.7109375" style="38" customWidth="1"/>
    <col min="3815" max="3815" width="4.42578125" style="38" customWidth="1"/>
    <col min="3816" max="3816" width="12.140625" style="38" customWidth="1"/>
    <col min="3817" max="3817" width="15.42578125" style="38" bestFit="1" customWidth="1"/>
    <col min="3818" max="3818" width="11.42578125" style="38" customWidth="1"/>
    <col min="3819" max="3819" width="20.42578125" style="38" bestFit="1" customWidth="1"/>
    <col min="3820" max="3820" width="11.28515625" style="38" bestFit="1" customWidth="1"/>
    <col min="3821" max="3821" width="7.42578125" style="38" customWidth="1"/>
    <col min="3822" max="3822" width="13" style="38" customWidth="1"/>
    <col min="3823" max="3823" width="16.28515625" style="38" customWidth="1"/>
    <col min="3824" max="3824" width="30.7109375" style="38" customWidth="1"/>
    <col min="3825" max="3825" width="19.7109375" style="38" customWidth="1"/>
    <col min="3826" max="3826" width="15.42578125" style="38" customWidth="1"/>
    <col min="3827" max="4069" width="9" style="38"/>
    <col min="4070" max="4070" width="4.7109375" style="38" customWidth="1"/>
    <col min="4071" max="4071" width="4.42578125" style="38" customWidth="1"/>
    <col min="4072" max="4072" width="12.140625" style="38" customWidth="1"/>
    <col min="4073" max="4073" width="15.42578125" style="38" bestFit="1" customWidth="1"/>
    <col min="4074" max="4074" width="11.42578125" style="38" customWidth="1"/>
    <col min="4075" max="4075" width="20.42578125" style="38" bestFit="1" customWidth="1"/>
    <col min="4076" max="4076" width="11.28515625" style="38" bestFit="1" customWidth="1"/>
    <col min="4077" max="4077" width="7.42578125" style="38" customWidth="1"/>
    <col min="4078" max="4078" width="13" style="38" customWidth="1"/>
    <col min="4079" max="4079" width="16.28515625" style="38" customWidth="1"/>
    <col min="4080" max="4080" width="30.7109375" style="38" customWidth="1"/>
    <col min="4081" max="4081" width="19.7109375" style="38" customWidth="1"/>
    <col min="4082" max="4082" width="15.42578125" style="38" customWidth="1"/>
    <col min="4083" max="4325" width="9" style="38"/>
    <col min="4326" max="4326" width="4.7109375" style="38" customWidth="1"/>
    <col min="4327" max="4327" width="4.42578125" style="38" customWidth="1"/>
    <col min="4328" max="4328" width="12.140625" style="38" customWidth="1"/>
    <col min="4329" max="4329" width="15.42578125" style="38" bestFit="1" customWidth="1"/>
    <col min="4330" max="4330" width="11.42578125" style="38" customWidth="1"/>
    <col min="4331" max="4331" width="20.42578125" style="38" bestFit="1" customWidth="1"/>
    <col min="4332" max="4332" width="11.28515625" style="38" bestFit="1" customWidth="1"/>
    <col min="4333" max="4333" width="7.42578125" style="38" customWidth="1"/>
    <col min="4334" max="4334" width="13" style="38" customWidth="1"/>
    <col min="4335" max="4335" width="16.28515625" style="38" customWidth="1"/>
    <col min="4336" max="4336" width="30.7109375" style="38" customWidth="1"/>
    <col min="4337" max="4337" width="19.7109375" style="38" customWidth="1"/>
    <col min="4338" max="4338" width="15.42578125" style="38" customWidth="1"/>
    <col min="4339" max="4581" width="9" style="38"/>
    <col min="4582" max="4582" width="4.7109375" style="38" customWidth="1"/>
    <col min="4583" max="4583" width="4.42578125" style="38" customWidth="1"/>
    <col min="4584" max="4584" width="12.140625" style="38" customWidth="1"/>
    <col min="4585" max="4585" width="15.42578125" style="38" bestFit="1" customWidth="1"/>
    <col min="4586" max="4586" width="11.42578125" style="38" customWidth="1"/>
    <col min="4587" max="4587" width="20.42578125" style="38" bestFit="1" customWidth="1"/>
    <col min="4588" max="4588" width="11.28515625" style="38" bestFit="1" customWidth="1"/>
    <col min="4589" max="4589" width="7.42578125" style="38" customWidth="1"/>
    <col min="4590" max="4590" width="13" style="38" customWidth="1"/>
    <col min="4591" max="4591" width="16.28515625" style="38" customWidth="1"/>
    <col min="4592" max="4592" width="30.7109375" style="38" customWidth="1"/>
    <col min="4593" max="4593" width="19.7109375" style="38" customWidth="1"/>
    <col min="4594" max="4594" width="15.42578125" style="38" customWidth="1"/>
    <col min="4595" max="4837" width="9" style="38"/>
    <col min="4838" max="4838" width="4.7109375" style="38" customWidth="1"/>
    <col min="4839" max="4839" width="4.42578125" style="38" customWidth="1"/>
    <col min="4840" max="4840" width="12.140625" style="38" customWidth="1"/>
    <col min="4841" max="4841" width="15.42578125" style="38" bestFit="1" customWidth="1"/>
    <col min="4842" max="4842" width="11.42578125" style="38" customWidth="1"/>
    <col min="4843" max="4843" width="20.42578125" style="38" bestFit="1" customWidth="1"/>
    <col min="4844" max="4844" width="11.28515625" style="38" bestFit="1" customWidth="1"/>
    <col min="4845" max="4845" width="7.42578125" style="38" customWidth="1"/>
    <col min="4846" max="4846" width="13" style="38" customWidth="1"/>
    <col min="4847" max="4847" width="16.28515625" style="38" customWidth="1"/>
    <col min="4848" max="4848" width="30.7109375" style="38" customWidth="1"/>
    <col min="4849" max="4849" width="19.7109375" style="38" customWidth="1"/>
    <col min="4850" max="4850" width="15.42578125" style="38" customWidth="1"/>
    <col min="4851" max="5093" width="9" style="38"/>
    <col min="5094" max="5094" width="4.7109375" style="38" customWidth="1"/>
    <col min="5095" max="5095" width="4.42578125" style="38" customWidth="1"/>
    <col min="5096" max="5096" width="12.140625" style="38" customWidth="1"/>
    <col min="5097" max="5097" width="15.42578125" style="38" bestFit="1" customWidth="1"/>
    <col min="5098" max="5098" width="11.42578125" style="38" customWidth="1"/>
    <col min="5099" max="5099" width="20.42578125" style="38" bestFit="1" customWidth="1"/>
    <col min="5100" max="5100" width="11.28515625" style="38" bestFit="1" customWidth="1"/>
    <col min="5101" max="5101" width="7.42578125" style="38" customWidth="1"/>
    <col min="5102" max="5102" width="13" style="38" customWidth="1"/>
    <col min="5103" max="5103" width="16.28515625" style="38" customWidth="1"/>
    <col min="5104" max="5104" width="30.7109375" style="38" customWidth="1"/>
    <col min="5105" max="5105" width="19.7109375" style="38" customWidth="1"/>
    <col min="5106" max="5106" width="15.42578125" style="38" customWidth="1"/>
    <col min="5107" max="5349" width="9" style="38"/>
    <col min="5350" max="5350" width="4.7109375" style="38" customWidth="1"/>
    <col min="5351" max="5351" width="4.42578125" style="38" customWidth="1"/>
    <col min="5352" max="5352" width="12.140625" style="38" customWidth="1"/>
    <col min="5353" max="5353" width="15.42578125" style="38" bestFit="1" customWidth="1"/>
    <col min="5354" max="5354" width="11.42578125" style="38" customWidth="1"/>
    <col min="5355" max="5355" width="20.42578125" style="38" bestFit="1" customWidth="1"/>
    <col min="5356" max="5356" width="11.28515625" style="38" bestFit="1" customWidth="1"/>
    <col min="5357" max="5357" width="7.42578125" style="38" customWidth="1"/>
    <col min="5358" max="5358" width="13" style="38" customWidth="1"/>
    <col min="5359" max="5359" width="16.28515625" style="38" customWidth="1"/>
    <col min="5360" max="5360" width="30.7109375" style="38" customWidth="1"/>
    <col min="5361" max="5361" width="19.7109375" style="38" customWidth="1"/>
    <col min="5362" max="5362" width="15.42578125" style="38" customWidth="1"/>
    <col min="5363" max="5605" width="9" style="38"/>
    <col min="5606" max="5606" width="4.7109375" style="38" customWidth="1"/>
    <col min="5607" max="5607" width="4.42578125" style="38" customWidth="1"/>
    <col min="5608" max="5608" width="12.140625" style="38" customWidth="1"/>
    <col min="5609" max="5609" width="15.42578125" style="38" bestFit="1" customWidth="1"/>
    <col min="5610" max="5610" width="11.42578125" style="38" customWidth="1"/>
    <col min="5611" max="5611" width="20.42578125" style="38" bestFit="1" customWidth="1"/>
    <col min="5612" max="5612" width="11.28515625" style="38" bestFit="1" customWidth="1"/>
    <col min="5613" max="5613" width="7.42578125" style="38" customWidth="1"/>
    <col min="5614" max="5614" width="13" style="38" customWidth="1"/>
    <col min="5615" max="5615" width="16.28515625" style="38" customWidth="1"/>
    <col min="5616" max="5616" width="30.7109375" style="38" customWidth="1"/>
    <col min="5617" max="5617" width="19.7109375" style="38" customWidth="1"/>
    <col min="5618" max="5618" width="15.42578125" style="38" customWidth="1"/>
    <col min="5619" max="5861" width="9" style="38"/>
    <col min="5862" max="5862" width="4.7109375" style="38" customWidth="1"/>
    <col min="5863" max="5863" width="4.42578125" style="38" customWidth="1"/>
    <col min="5864" max="5864" width="12.140625" style="38" customWidth="1"/>
    <col min="5865" max="5865" width="15.42578125" style="38" bestFit="1" customWidth="1"/>
    <col min="5866" max="5866" width="11.42578125" style="38" customWidth="1"/>
    <col min="5867" max="5867" width="20.42578125" style="38" bestFit="1" customWidth="1"/>
    <col min="5868" max="5868" width="11.28515625" style="38" bestFit="1" customWidth="1"/>
    <col min="5869" max="5869" width="7.42578125" style="38" customWidth="1"/>
    <col min="5870" max="5870" width="13" style="38" customWidth="1"/>
    <col min="5871" max="5871" width="16.28515625" style="38" customWidth="1"/>
    <col min="5872" max="5872" width="30.7109375" style="38" customWidth="1"/>
    <col min="5873" max="5873" width="19.7109375" style="38" customWidth="1"/>
    <col min="5874" max="5874" width="15.42578125" style="38" customWidth="1"/>
    <col min="5875" max="6117" width="9" style="38"/>
    <col min="6118" max="6118" width="4.7109375" style="38" customWidth="1"/>
    <col min="6119" max="6119" width="4.42578125" style="38" customWidth="1"/>
    <col min="6120" max="6120" width="12.140625" style="38" customWidth="1"/>
    <col min="6121" max="6121" width="15.42578125" style="38" bestFit="1" customWidth="1"/>
    <col min="6122" max="6122" width="11.42578125" style="38" customWidth="1"/>
    <col min="6123" max="6123" width="20.42578125" style="38" bestFit="1" customWidth="1"/>
    <col min="6124" max="6124" width="11.28515625" style="38" bestFit="1" customWidth="1"/>
    <col min="6125" max="6125" width="7.42578125" style="38" customWidth="1"/>
    <col min="6126" max="6126" width="13" style="38" customWidth="1"/>
    <col min="6127" max="6127" width="16.28515625" style="38" customWidth="1"/>
    <col min="6128" max="6128" width="30.7109375" style="38" customWidth="1"/>
    <col min="6129" max="6129" width="19.7109375" style="38" customWidth="1"/>
    <col min="6130" max="6130" width="15.42578125" style="38" customWidth="1"/>
    <col min="6131" max="6373" width="9" style="38"/>
    <col min="6374" max="6374" width="4.7109375" style="38" customWidth="1"/>
    <col min="6375" max="6375" width="4.42578125" style="38" customWidth="1"/>
    <col min="6376" max="6376" width="12.140625" style="38" customWidth="1"/>
    <col min="6377" max="6377" width="15.42578125" style="38" bestFit="1" customWidth="1"/>
    <col min="6378" max="6378" width="11.42578125" style="38" customWidth="1"/>
    <col min="6379" max="6379" width="20.42578125" style="38" bestFit="1" customWidth="1"/>
    <col min="6380" max="6380" width="11.28515625" style="38" bestFit="1" customWidth="1"/>
    <col min="6381" max="6381" width="7.42578125" style="38" customWidth="1"/>
    <col min="6382" max="6382" width="13" style="38" customWidth="1"/>
    <col min="6383" max="6383" width="16.28515625" style="38" customWidth="1"/>
    <col min="6384" max="6384" width="30.7109375" style="38" customWidth="1"/>
    <col min="6385" max="6385" width="19.7109375" style="38" customWidth="1"/>
    <col min="6386" max="6386" width="15.42578125" style="38" customWidth="1"/>
    <col min="6387" max="6629" width="9" style="38"/>
    <col min="6630" max="6630" width="4.7109375" style="38" customWidth="1"/>
    <col min="6631" max="6631" width="4.42578125" style="38" customWidth="1"/>
    <col min="6632" max="6632" width="12.140625" style="38" customWidth="1"/>
    <col min="6633" max="6633" width="15.42578125" style="38" bestFit="1" customWidth="1"/>
    <col min="6634" max="6634" width="11.42578125" style="38" customWidth="1"/>
    <col min="6635" max="6635" width="20.42578125" style="38" bestFit="1" customWidth="1"/>
    <col min="6636" max="6636" width="11.28515625" style="38" bestFit="1" customWidth="1"/>
    <col min="6637" max="6637" width="7.42578125" style="38" customWidth="1"/>
    <col min="6638" max="6638" width="13" style="38" customWidth="1"/>
    <col min="6639" max="6639" width="16.28515625" style="38" customWidth="1"/>
    <col min="6640" max="6640" width="30.7109375" style="38" customWidth="1"/>
    <col min="6641" max="6641" width="19.7109375" style="38" customWidth="1"/>
    <col min="6642" max="6642" width="15.42578125" style="38" customWidth="1"/>
    <col min="6643" max="6885" width="9" style="38"/>
    <col min="6886" max="6886" width="4.7109375" style="38" customWidth="1"/>
    <col min="6887" max="6887" width="4.42578125" style="38" customWidth="1"/>
    <col min="6888" max="6888" width="12.140625" style="38" customWidth="1"/>
    <col min="6889" max="6889" width="15.42578125" style="38" bestFit="1" customWidth="1"/>
    <col min="6890" max="6890" width="11.42578125" style="38" customWidth="1"/>
    <col min="6891" max="6891" width="20.42578125" style="38" bestFit="1" customWidth="1"/>
    <col min="6892" max="6892" width="11.28515625" style="38" bestFit="1" customWidth="1"/>
    <col min="6893" max="6893" width="7.42578125" style="38" customWidth="1"/>
    <col min="6894" max="6894" width="13" style="38" customWidth="1"/>
    <col min="6895" max="6895" width="16.28515625" style="38" customWidth="1"/>
    <col min="6896" max="6896" width="30.7109375" style="38" customWidth="1"/>
    <col min="6897" max="6897" width="19.7109375" style="38" customWidth="1"/>
    <col min="6898" max="6898" width="15.42578125" style="38" customWidth="1"/>
    <col min="6899" max="7141" width="9" style="38"/>
    <col min="7142" max="7142" width="4.7109375" style="38" customWidth="1"/>
    <col min="7143" max="7143" width="4.42578125" style="38" customWidth="1"/>
    <col min="7144" max="7144" width="12.140625" style="38" customWidth="1"/>
    <col min="7145" max="7145" width="15.42578125" style="38" bestFit="1" customWidth="1"/>
    <col min="7146" max="7146" width="11.42578125" style="38" customWidth="1"/>
    <col min="7147" max="7147" width="20.42578125" style="38" bestFit="1" customWidth="1"/>
    <col min="7148" max="7148" width="11.28515625" style="38" bestFit="1" customWidth="1"/>
    <col min="7149" max="7149" width="7.42578125" style="38" customWidth="1"/>
    <col min="7150" max="7150" width="13" style="38" customWidth="1"/>
    <col min="7151" max="7151" width="16.28515625" style="38" customWidth="1"/>
    <col min="7152" max="7152" width="30.7109375" style="38" customWidth="1"/>
    <col min="7153" max="7153" width="19.7109375" style="38" customWidth="1"/>
    <col min="7154" max="7154" width="15.42578125" style="38" customWidth="1"/>
    <col min="7155" max="7397" width="9" style="38"/>
    <col min="7398" max="7398" width="4.7109375" style="38" customWidth="1"/>
    <col min="7399" max="7399" width="4.42578125" style="38" customWidth="1"/>
    <col min="7400" max="7400" width="12.140625" style="38" customWidth="1"/>
    <col min="7401" max="7401" width="15.42578125" style="38" bestFit="1" customWidth="1"/>
    <col min="7402" max="7402" width="11.42578125" style="38" customWidth="1"/>
    <col min="7403" max="7403" width="20.42578125" style="38" bestFit="1" customWidth="1"/>
    <col min="7404" max="7404" width="11.28515625" style="38" bestFit="1" customWidth="1"/>
    <col min="7405" max="7405" width="7.42578125" style="38" customWidth="1"/>
    <col min="7406" max="7406" width="13" style="38" customWidth="1"/>
    <col min="7407" max="7407" width="16.28515625" style="38" customWidth="1"/>
    <col min="7408" max="7408" width="30.7109375" style="38" customWidth="1"/>
    <col min="7409" max="7409" width="19.7109375" style="38" customWidth="1"/>
    <col min="7410" max="7410" width="15.42578125" style="38" customWidth="1"/>
    <col min="7411" max="7653" width="9" style="38"/>
    <col min="7654" max="7654" width="4.7109375" style="38" customWidth="1"/>
    <col min="7655" max="7655" width="4.42578125" style="38" customWidth="1"/>
    <col min="7656" max="7656" width="12.140625" style="38" customWidth="1"/>
    <col min="7657" max="7657" width="15.42578125" style="38" bestFit="1" customWidth="1"/>
    <col min="7658" max="7658" width="11.42578125" style="38" customWidth="1"/>
    <col min="7659" max="7659" width="20.42578125" style="38" bestFit="1" customWidth="1"/>
    <col min="7660" max="7660" width="11.28515625" style="38" bestFit="1" customWidth="1"/>
    <col min="7661" max="7661" width="7.42578125" style="38" customWidth="1"/>
    <col min="7662" max="7662" width="13" style="38" customWidth="1"/>
    <col min="7663" max="7663" width="16.28515625" style="38" customWidth="1"/>
    <col min="7664" max="7664" width="30.7109375" style="38" customWidth="1"/>
    <col min="7665" max="7665" width="19.7109375" style="38" customWidth="1"/>
    <col min="7666" max="7666" width="15.42578125" style="38" customWidth="1"/>
    <col min="7667" max="7909" width="9" style="38"/>
    <col min="7910" max="7910" width="4.7109375" style="38" customWidth="1"/>
    <col min="7911" max="7911" width="4.42578125" style="38" customWidth="1"/>
    <col min="7912" max="7912" width="12.140625" style="38" customWidth="1"/>
    <col min="7913" max="7913" width="15.42578125" style="38" bestFit="1" customWidth="1"/>
    <col min="7914" max="7914" width="11.42578125" style="38" customWidth="1"/>
    <col min="7915" max="7915" width="20.42578125" style="38" bestFit="1" customWidth="1"/>
    <col min="7916" max="7916" width="11.28515625" style="38" bestFit="1" customWidth="1"/>
    <col min="7917" max="7917" width="7.42578125" style="38" customWidth="1"/>
    <col min="7918" max="7918" width="13" style="38" customWidth="1"/>
    <col min="7919" max="7919" width="16.28515625" style="38" customWidth="1"/>
    <col min="7920" max="7920" width="30.7109375" style="38" customWidth="1"/>
    <col min="7921" max="7921" width="19.7109375" style="38" customWidth="1"/>
    <col min="7922" max="7922" width="15.42578125" style="38" customWidth="1"/>
    <col min="7923" max="8165" width="9" style="38"/>
    <col min="8166" max="8166" width="4.7109375" style="38" customWidth="1"/>
    <col min="8167" max="8167" width="4.42578125" style="38" customWidth="1"/>
    <col min="8168" max="8168" width="12.140625" style="38" customWidth="1"/>
    <col min="8169" max="8169" width="15.42578125" style="38" bestFit="1" customWidth="1"/>
    <col min="8170" max="8170" width="11.42578125" style="38" customWidth="1"/>
    <col min="8171" max="8171" width="20.42578125" style="38" bestFit="1" customWidth="1"/>
    <col min="8172" max="8172" width="11.28515625" style="38" bestFit="1" customWidth="1"/>
    <col min="8173" max="8173" width="7.42578125" style="38" customWidth="1"/>
    <col min="8174" max="8174" width="13" style="38" customWidth="1"/>
    <col min="8175" max="8175" width="16.28515625" style="38" customWidth="1"/>
    <col min="8176" max="8176" width="30.7109375" style="38" customWidth="1"/>
    <col min="8177" max="8177" width="19.7109375" style="38" customWidth="1"/>
    <col min="8178" max="8178" width="15.42578125" style="38" customWidth="1"/>
    <col min="8179" max="8421" width="9" style="38"/>
    <col min="8422" max="8422" width="4.7109375" style="38" customWidth="1"/>
    <col min="8423" max="8423" width="4.42578125" style="38" customWidth="1"/>
    <col min="8424" max="8424" width="12.140625" style="38" customWidth="1"/>
    <col min="8425" max="8425" width="15.42578125" style="38" bestFit="1" customWidth="1"/>
    <col min="8426" max="8426" width="11.42578125" style="38" customWidth="1"/>
    <col min="8427" max="8427" width="20.42578125" style="38" bestFit="1" customWidth="1"/>
    <col min="8428" max="8428" width="11.28515625" style="38" bestFit="1" customWidth="1"/>
    <col min="8429" max="8429" width="7.42578125" style="38" customWidth="1"/>
    <col min="8430" max="8430" width="13" style="38" customWidth="1"/>
    <col min="8431" max="8431" width="16.28515625" style="38" customWidth="1"/>
    <col min="8432" max="8432" width="30.7109375" style="38" customWidth="1"/>
    <col min="8433" max="8433" width="19.7109375" style="38" customWidth="1"/>
    <col min="8434" max="8434" width="15.42578125" style="38" customWidth="1"/>
    <col min="8435" max="8677" width="9" style="38"/>
    <col min="8678" max="8678" width="4.7109375" style="38" customWidth="1"/>
    <col min="8679" max="8679" width="4.42578125" style="38" customWidth="1"/>
    <col min="8680" max="8680" width="12.140625" style="38" customWidth="1"/>
    <col min="8681" max="8681" width="15.42578125" style="38" bestFit="1" customWidth="1"/>
    <col min="8682" max="8682" width="11.42578125" style="38" customWidth="1"/>
    <col min="8683" max="8683" width="20.42578125" style="38" bestFit="1" customWidth="1"/>
    <col min="8684" max="8684" width="11.28515625" style="38" bestFit="1" customWidth="1"/>
    <col min="8685" max="8685" width="7.42578125" style="38" customWidth="1"/>
    <col min="8686" max="8686" width="13" style="38" customWidth="1"/>
    <col min="8687" max="8687" width="16.28515625" style="38" customWidth="1"/>
    <col min="8688" max="8688" width="30.7109375" style="38" customWidth="1"/>
    <col min="8689" max="8689" width="19.7109375" style="38" customWidth="1"/>
    <col min="8690" max="8690" width="15.42578125" style="38" customWidth="1"/>
    <col min="8691" max="8933" width="9" style="38"/>
    <col min="8934" max="8934" width="4.7109375" style="38" customWidth="1"/>
    <col min="8935" max="8935" width="4.42578125" style="38" customWidth="1"/>
    <col min="8936" max="8936" width="12.140625" style="38" customWidth="1"/>
    <col min="8937" max="8937" width="15.42578125" style="38" bestFit="1" customWidth="1"/>
    <col min="8938" max="8938" width="11.42578125" style="38" customWidth="1"/>
    <col min="8939" max="8939" width="20.42578125" style="38" bestFit="1" customWidth="1"/>
    <col min="8940" max="8940" width="11.28515625" style="38" bestFit="1" customWidth="1"/>
    <col min="8941" max="8941" width="7.42578125" style="38" customWidth="1"/>
    <col min="8942" max="8942" width="13" style="38" customWidth="1"/>
    <col min="8943" max="8943" width="16.28515625" style="38" customWidth="1"/>
    <col min="8944" max="8944" width="30.7109375" style="38" customWidth="1"/>
    <col min="8945" max="8945" width="19.7109375" style="38" customWidth="1"/>
    <col min="8946" max="8946" width="15.42578125" style="38" customWidth="1"/>
    <col min="8947" max="9189" width="9" style="38"/>
    <col min="9190" max="9190" width="4.7109375" style="38" customWidth="1"/>
    <col min="9191" max="9191" width="4.42578125" style="38" customWidth="1"/>
    <col min="9192" max="9192" width="12.140625" style="38" customWidth="1"/>
    <col min="9193" max="9193" width="15.42578125" style="38" bestFit="1" customWidth="1"/>
    <col min="9194" max="9194" width="11.42578125" style="38" customWidth="1"/>
    <col min="9195" max="9195" width="20.42578125" style="38" bestFit="1" customWidth="1"/>
    <col min="9196" max="9196" width="11.28515625" style="38" bestFit="1" customWidth="1"/>
    <col min="9197" max="9197" width="7.42578125" style="38" customWidth="1"/>
    <col min="9198" max="9198" width="13" style="38" customWidth="1"/>
    <col min="9199" max="9199" width="16.28515625" style="38" customWidth="1"/>
    <col min="9200" max="9200" width="30.7109375" style="38" customWidth="1"/>
    <col min="9201" max="9201" width="19.7109375" style="38" customWidth="1"/>
    <col min="9202" max="9202" width="15.42578125" style="38" customWidth="1"/>
    <col min="9203" max="9445" width="9" style="38"/>
    <col min="9446" max="9446" width="4.7109375" style="38" customWidth="1"/>
    <col min="9447" max="9447" width="4.42578125" style="38" customWidth="1"/>
    <col min="9448" max="9448" width="12.140625" style="38" customWidth="1"/>
    <col min="9449" max="9449" width="15.42578125" style="38" bestFit="1" customWidth="1"/>
    <col min="9450" max="9450" width="11.42578125" style="38" customWidth="1"/>
    <col min="9451" max="9451" width="20.42578125" style="38" bestFit="1" customWidth="1"/>
    <col min="9452" max="9452" width="11.28515625" style="38" bestFit="1" customWidth="1"/>
    <col min="9453" max="9453" width="7.42578125" style="38" customWidth="1"/>
    <col min="9454" max="9454" width="13" style="38" customWidth="1"/>
    <col min="9455" max="9455" width="16.28515625" style="38" customWidth="1"/>
    <col min="9456" max="9456" width="30.7109375" style="38" customWidth="1"/>
    <col min="9457" max="9457" width="19.7109375" style="38" customWidth="1"/>
    <col min="9458" max="9458" width="15.42578125" style="38" customWidth="1"/>
    <col min="9459" max="9701" width="9" style="38"/>
    <col min="9702" max="9702" width="4.7109375" style="38" customWidth="1"/>
    <col min="9703" max="9703" width="4.42578125" style="38" customWidth="1"/>
    <col min="9704" max="9704" width="12.140625" style="38" customWidth="1"/>
    <col min="9705" max="9705" width="15.42578125" style="38" bestFit="1" customWidth="1"/>
    <col min="9706" max="9706" width="11.42578125" style="38" customWidth="1"/>
    <col min="9707" max="9707" width="20.42578125" style="38" bestFit="1" customWidth="1"/>
    <col min="9708" max="9708" width="11.28515625" style="38" bestFit="1" customWidth="1"/>
    <col min="9709" max="9709" width="7.42578125" style="38" customWidth="1"/>
    <col min="9710" max="9710" width="13" style="38" customWidth="1"/>
    <col min="9711" max="9711" width="16.28515625" style="38" customWidth="1"/>
    <col min="9712" max="9712" width="30.7109375" style="38" customWidth="1"/>
    <col min="9713" max="9713" width="19.7109375" style="38" customWidth="1"/>
    <col min="9714" max="9714" width="15.42578125" style="38" customWidth="1"/>
    <col min="9715" max="9957" width="9" style="38"/>
    <col min="9958" max="9958" width="4.7109375" style="38" customWidth="1"/>
    <col min="9959" max="9959" width="4.42578125" style="38" customWidth="1"/>
    <col min="9960" max="9960" width="12.140625" style="38" customWidth="1"/>
    <col min="9961" max="9961" width="15.42578125" style="38" bestFit="1" customWidth="1"/>
    <col min="9962" max="9962" width="11.42578125" style="38" customWidth="1"/>
    <col min="9963" max="9963" width="20.42578125" style="38" bestFit="1" customWidth="1"/>
    <col min="9964" max="9964" width="11.28515625" style="38" bestFit="1" customWidth="1"/>
    <col min="9965" max="9965" width="7.42578125" style="38" customWidth="1"/>
    <col min="9966" max="9966" width="13" style="38" customWidth="1"/>
    <col min="9967" max="9967" width="16.28515625" style="38" customWidth="1"/>
    <col min="9968" max="9968" width="30.7109375" style="38" customWidth="1"/>
    <col min="9969" max="9969" width="19.7109375" style="38" customWidth="1"/>
    <col min="9970" max="9970" width="15.42578125" style="38" customWidth="1"/>
    <col min="9971" max="10213" width="9" style="38"/>
    <col min="10214" max="10214" width="4.7109375" style="38" customWidth="1"/>
    <col min="10215" max="10215" width="4.42578125" style="38" customWidth="1"/>
    <col min="10216" max="10216" width="12.140625" style="38" customWidth="1"/>
    <col min="10217" max="10217" width="15.42578125" style="38" bestFit="1" customWidth="1"/>
    <col min="10218" max="10218" width="11.42578125" style="38" customWidth="1"/>
    <col min="10219" max="10219" width="20.42578125" style="38" bestFit="1" customWidth="1"/>
    <col min="10220" max="10220" width="11.28515625" style="38" bestFit="1" customWidth="1"/>
    <col min="10221" max="10221" width="7.42578125" style="38" customWidth="1"/>
    <col min="10222" max="10222" width="13" style="38" customWidth="1"/>
    <col min="10223" max="10223" width="16.28515625" style="38" customWidth="1"/>
    <col min="10224" max="10224" width="30.7109375" style="38" customWidth="1"/>
    <col min="10225" max="10225" width="19.7109375" style="38" customWidth="1"/>
    <col min="10226" max="10226" width="15.42578125" style="38" customWidth="1"/>
    <col min="10227" max="10469" width="9" style="38"/>
    <col min="10470" max="10470" width="4.7109375" style="38" customWidth="1"/>
    <col min="10471" max="10471" width="4.42578125" style="38" customWidth="1"/>
    <col min="10472" max="10472" width="12.140625" style="38" customWidth="1"/>
    <col min="10473" max="10473" width="15.42578125" style="38" bestFit="1" customWidth="1"/>
    <col min="10474" max="10474" width="11.42578125" style="38" customWidth="1"/>
    <col min="10475" max="10475" width="20.42578125" style="38" bestFit="1" customWidth="1"/>
    <col min="10476" max="10476" width="11.28515625" style="38" bestFit="1" customWidth="1"/>
    <col min="10477" max="10477" width="7.42578125" style="38" customWidth="1"/>
    <col min="10478" max="10478" width="13" style="38" customWidth="1"/>
    <col min="10479" max="10479" width="16.28515625" style="38" customWidth="1"/>
    <col min="10480" max="10480" width="30.7109375" style="38" customWidth="1"/>
    <col min="10481" max="10481" width="19.7109375" style="38" customWidth="1"/>
    <col min="10482" max="10482" width="15.42578125" style="38" customWidth="1"/>
    <col min="10483" max="10725" width="9" style="38"/>
    <col min="10726" max="10726" width="4.7109375" style="38" customWidth="1"/>
    <col min="10727" max="10727" width="4.42578125" style="38" customWidth="1"/>
    <col min="10728" max="10728" width="12.140625" style="38" customWidth="1"/>
    <col min="10729" max="10729" width="15.42578125" style="38" bestFit="1" customWidth="1"/>
    <col min="10730" max="10730" width="11.42578125" style="38" customWidth="1"/>
    <col min="10731" max="10731" width="20.42578125" style="38" bestFit="1" customWidth="1"/>
    <col min="10732" max="10732" width="11.28515625" style="38" bestFit="1" customWidth="1"/>
    <col min="10733" max="10733" width="7.42578125" style="38" customWidth="1"/>
    <col min="10734" max="10734" width="13" style="38" customWidth="1"/>
    <col min="10735" max="10735" width="16.28515625" style="38" customWidth="1"/>
    <col min="10736" max="10736" width="30.7109375" style="38" customWidth="1"/>
    <col min="10737" max="10737" width="19.7109375" style="38" customWidth="1"/>
    <col min="10738" max="10738" width="15.42578125" style="38" customWidth="1"/>
    <col min="10739" max="10981" width="9" style="38"/>
    <col min="10982" max="10982" width="4.7109375" style="38" customWidth="1"/>
    <col min="10983" max="10983" width="4.42578125" style="38" customWidth="1"/>
    <col min="10984" max="10984" width="12.140625" style="38" customWidth="1"/>
    <col min="10985" max="10985" width="15.42578125" style="38" bestFit="1" customWidth="1"/>
    <col min="10986" max="10986" width="11.42578125" style="38" customWidth="1"/>
    <col min="10987" max="10987" width="20.42578125" style="38" bestFit="1" customWidth="1"/>
    <col min="10988" max="10988" width="11.28515625" style="38" bestFit="1" customWidth="1"/>
    <col min="10989" max="10989" width="7.42578125" style="38" customWidth="1"/>
    <col min="10990" max="10990" width="13" style="38" customWidth="1"/>
    <col min="10991" max="10991" width="16.28515625" style="38" customWidth="1"/>
    <col min="10992" max="10992" width="30.7109375" style="38" customWidth="1"/>
    <col min="10993" max="10993" width="19.7109375" style="38" customWidth="1"/>
    <col min="10994" max="10994" width="15.42578125" style="38" customWidth="1"/>
    <col min="10995" max="11237" width="9" style="38"/>
    <col min="11238" max="11238" width="4.7109375" style="38" customWidth="1"/>
    <col min="11239" max="11239" width="4.42578125" style="38" customWidth="1"/>
    <col min="11240" max="11240" width="12.140625" style="38" customWidth="1"/>
    <col min="11241" max="11241" width="15.42578125" style="38" bestFit="1" customWidth="1"/>
    <col min="11242" max="11242" width="11.42578125" style="38" customWidth="1"/>
    <col min="11243" max="11243" width="20.42578125" style="38" bestFit="1" customWidth="1"/>
    <col min="11244" max="11244" width="11.28515625" style="38" bestFit="1" customWidth="1"/>
    <col min="11245" max="11245" width="7.42578125" style="38" customWidth="1"/>
    <col min="11246" max="11246" width="13" style="38" customWidth="1"/>
    <col min="11247" max="11247" width="16.28515625" style="38" customWidth="1"/>
    <col min="11248" max="11248" width="30.7109375" style="38" customWidth="1"/>
    <col min="11249" max="11249" width="19.7109375" style="38" customWidth="1"/>
    <col min="11250" max="11250" width="15.42578125" style="38" customWidth="1"/>
    <col min="11251" max="11493" width="9" style="38"/>
    <col min="11494" max="11494" width="4.7109375" style="38" customWidth="1"/>
    <col min="11495" max="11495" width="4.42578125" style="38" customWidth="1"/>
    <col min="11496" max="11496" width="12.140625" style="38" customWidth="1"/>
    <col min="11497" max="11497" width="15.42578125" style="38" bestFit="1" customWidth="1"/>
    <col min="11498" max="11498" width="11.42578125" style="38" customWidth="1"/>
    <col min="11499" max="11499" width="20.42578125" style="38" bestFit="1" customWidth="1"/>
    <col min="11500" max="11500" width="11.28515625" style="38" bestFit="1" customWidth="1"/>
    <col min="11501" max="11501" width="7.42578125" style="38" customWidth="1"/>
    <col min="11502" max="11502" width="13" style="38" customWidth="1"/>
    <col min="11503" max="11503" width="16.28515625" style="38" customWidth="1"/>
    <col min="11504" max="11504" width="30.7109375" style="38" customWidth="1"/>
    <col min="11505" max="11505" width="19.7109375" style="38" customWidth="1"/>
    <col min="11506" max="11506" width="15.42578125" style="38" customWidth="1"/>
    <col min="11507" max="11749" width="9" style="38"/>
    <col min="11750" max="11750" width="4.7109375" style="38" customWidth="1"/>
    <col min="11751" max="11751" width="4.42578125" style="38" customWidth="1"/>
    <col min="11752" max="11752" width="12.140625" style="38" customWidth="1"/>
    <col min="11753" max="11753" width="15.42578125" style="38" bestFit="1" customWidth="1"/>
    <col min="11754" max="11754" width="11.42578125" style="38" customWidth="1"/>
    <col min="11755" max="11755" width="20.42578125" style="38" bestFit="1" customWidth="1"/>
    <col min="11756" max="11756" width="11.28515625" style="38" bestFit="1" customWidth="1"/>
    <col min="11757" max="11757" width="7.42578125" style="38" customWidth="1"/>
    <col min="11758" max="11758" width="13" style="38" customWidth="1"/>
    <col min="11759" max="11759" width="16.28515625" style="38" customWidth="1"/>
    <col min="11760" max="11760" width="30.7109375" style="38" customWidth="1"/>
    <col min="11761" max="11761" width="19.7109375" style="38" customWidth="1"/>
    <col min="11762" max="11762" width="15.42578125" style="38" customWidth="1"/>
    <col min="11763" max="12005" width="9" style="38"/>
    <col min="12006" max="12006" width="4.7109375" style="38" customWidth="1"/>
    <col min="12007" max="12007" width="4.42578125" style="38" customWidth="1"/>
    <col min="12008" max="12008" width="12.140625" style="38" customWidth="1"/>
    <col min="12009" max="12009" width="15.42578125" style="38" bestFit="1" customWidth="1"/>
    <col min="12010" max="12010" width="11.42578125" style="38" customWidth="1"/>
    <col min="12011" max="12011" width="20.42578125" style="38" bestFit="1" customWidth="1"/>
    <col min="12012" max="12012" width="11.28515625" style="38" bestFit="1" customWidth="1"/>
    <col min="12013" max="12013" width="7.42578125" style="38" customWidth="1"/>
    <col min="12014" max="12014" width="13" style="38" customWidth="1"/>
    <col min="12015" max="12015" width="16.28515625" style="38" customWidth="1"/>
    <col min="12016" max="12016" width="30.7109375" style="38" customWidth="1"/>
    <col min="12017" max="12017" width="19.7109375" style="38" customWidth="1"/>
    <col min="12018" max="12018" width="15.42578125" style="38" customWidth="1"/>
    <col min="12019" max="12261" width="9" style="38"/>
    <col min="12262" max="12262" width="4.7109375" style="38" customWidth="1"/>
    <col min="12263" max="12263" width="4.42578125" style="38" customWidth="1"/>
    <col min="12264" max="12264" width="12.140625" style="38" customWidth="1"/>
    <col min="12265" max="12265" width="15.42578125" style="38" bestFit="1" customWidth="1"/>
    <col min="12266" max="12266" width="11.42578125" style="38" customWidth="1"/>
    <col min="12267" max="12267" width="20.42578125" style="38" bestFit="1" customWidth="1"/>
    <col min="12268" max="12268" width="11.28515625" style="38" bestFit="1" customWidth="1"/>
    <col min="12269" max="12269" width="7.42578125" style="38" customWidth="1"/>
    <col min="12270" max="12270" width="13" style="38" customWidth="1"/>
    <col min="12271" max="12271" width="16.28515625" style="38" customWidth="1"/>
    <col min="12272" max="12272" width="30.7109375" style="38" customWidth="1"/>
    <col min="12273" max="12273" width="19.7109375" style="38" customWidth="1"/>
    <col min="12274" max="12274" width="15.42578125" style="38" customWidth="1"/>
    <col min="12275" max="12517" width="9" style="38"/>
    <col min="12518" max="12518" width="4.7109375" style="38" customWidth="1"/>
    <col min="12519" max="12519" width="4.42578125" style="38" customWidth="1"/>
    <col min="12520" max="12520" width="12.140625" style="38" customWidth="1"/>
    <col min="12521" max="12521" width="15.42578125" style="38" bestFit="1" customWidth="1"/>
    <col min="12522" max="12522" width="11.42578125" style="38" customWidth="1"/>
    <col min="12523" max="12523" width="20.42578125" style="38" bestFit="1" customWidth="1"/>
    <col min="12524" max="12524" width="11.28515625" style="38" bestFit="1" customWidth="1"/>
    <col min="12525" max="12525" width="7.42578125" style="38" customWidth="1"/>
    <col min="12526" max="12526" width="13" style="38" customWidth="1"/>
    <col min="12527" max="12527" width="16.28515625" style="38" customWidth="1"/>
    <col min="12528" max="12528" width="30.7109375" style="38" customWidth="1"/>
    <col min="12529" max="12529" width="19.7109375" style="38" customWidth="1"/>
    <col min="12530" max="12530" width="15.42578125" style="38" customWidth="1"/>
    <col min="12531" max="12773" width="9" style="38"/>
    <col min="12774" max="12774" width="4.7109375" style="38" customWidth="1"/>
    <col min="12775" max="12775" width="4.42578125" style="38" customWidth="1"/>
    <col min="12776" max="12776" width="12.140625" style="38" customWidth="1"/>
    <col min="12777" max="12777" width="15.42578125" style="38" bestFit="1" customWidth="1"/>
    <col min="12778" max="12778" width="11.42578125" style="38" customWidth="1"/>
    <col min="12779" max="12779" width="20.42578125" style="38" bestFit="1" customWidth="1"/>
    <col min="12780" max="12780" width="11.28515625" style="38" bestFit="1" customWidth="1"/>
    <col min="12781" max="12781" width="7.42578125" style="38" customWidth="1"/>
    <col min="12782" max="12782" width="13" style="38" customWidth="1"/>
    <col min="12783" max="12783" width="16.28515625" style="38" customWidth="1"/>
    <col min="12784" max="12784" width="30.7109375" style="38" customWidth="1"/>
    <col min="12785" max="12785" width="19.7109375" style="38" customWidth="1"/>
    <col min="12786" max="12786" width="15.42578125" style="38" customWidth="1"/>
    <col min="12787" max="13029" width="9" style="38"/>
    <col min="13030" max="13030" width="4.7109375" style="38" customWidth="1"/>
    <col min="13031" max="13031" width="4.42578125" style="38" customWidth="1"/>
    <col min="13032" max="13032" width="12.140625" style="38" customWidth="1"/>
    <col min="13033" max="13033" width="15.42578125" style="38" bestFit="1" customWidth="1"/>
    <col min="13034" max="13034" width="11.42578125" style="38" customWidth="1"/>
    <col min="13035" max="13035" width="20.42578125" style="38" bestFit="1" customWidth="1"/>
    <col min="13036" max="13036" width="11.28515625" style="38" bestFit="1" customWidth="1"/>
    <col min="13037" max="13037" width="7.42578125" style="38" customWidth="1"/>
    <col min="13038" max="13038" width="13" style="38" customWidth="1"/>
    <col min="13039" max="13039" width="16.28515625" style="38" customWidth="1"/>
    <col min="13040" max="13040" width="30.7109375" style="38" customWidth="1"/>
    <col min="13041" max="13041" width="19.7109375" style="38" customWidth="1"/>
    <col min="13042" max="13042" width="15.42578125" style="38" customWidth="1"/>
    <col min="13043" max="13285" width="9" style="38"/>
    <col min="13286" max="13286" width="4.7109375" style="38" customWidth="1"/>
    <col min="13287" max="13287" width="4.42578125" style="38" customWidth="1"/>
    <col min="13288" max="13288" width="12.140625" style="38" customWidth="1"/>
    <col min="13289" max="13289" width="15.42578125" style="38" bestFit="1" customWidth="1"/>
    <col min="13290" max="13290" width="11.42578125" style="38" customWidth="1"/>
    <col min="13291" max="13291" width="20.42578125" style="38" bestFit="1" customWidth="1"/>
    <col min="13292" max="13292" width="11.28515625" style="38" bestFit="1" customWidth="1"/>
    <col min="13293" max="13293" width="7.42578125" style="38" customWidth="1"/>
    <col min="13294" max="13294" width="13" style="38" customWidth="1"/>
    <col min="13295" max="13295" width="16.28515625" style="38" customWidth="1"/>
    <col min="13296" max="13296" width="30.7109375" style="38" customWidth="1"/>
    <col min="13297" max="13297" width="19.7109375" style="38" customWidth="1"/>
    <col min="13298" max="13298" width="15.42578125" style="38" customWidth="1"/>
    <col min="13299" max="13541" width="9" style="38"/>
    <col min="13542" max="13542" width="4.7109375" style="38" customWidth="1"/>
    <col min="13543" max="13543" width="4.42578125" style="38" customWidth="1"/>
    <col min="13544" max="13544" width="12.140625" style="38" customWidth="1"/>
    <col min="13545" max="13545" width="15.42578125" style="38" bestFit="1" customWidth="1"/>
    <col min="13546" max="13546" width="11.42578125" style="38" customWidth="1"/>
    <col min="13547" max="13547" width="20.42578125" style="38" bestFit="1" customWidth="1"/>
    <col min="13548" max="13548" width="11.28515625" style="38" bestFit="1" customWidth="1"/>
    <col min="13549" max="13549" width="7.42578125" style="38" customWidth="1"/>
    <col min="13550" max="13550" width="13" style="38" customWidth="1"/>
    <col min="13551" max="13551" width="16.28515625" style="38" customWidth="1"/>
    <col min="13552" max="13552" width="30.7109375" style="38" customWidth="1"/>
    <col min="13553" max="13553" width="19.7109375" style="38" customWidth="1"/>
    <col min="13554" max="13554" width="15.42578125" style="38" customWidth="1"/>
    <col min="13555" max="13797" width="9" style="38"/>
    <col min="13798" max="13798" width="4.7109375" style="38" customWidth="1"/>
    <col min="13799" max="13799" width="4.42578125" style="38" customWidth="1"/>
    <col min="13800" max="13800" width="12.140625" style="38" customWidth="1"/>
    <col min="13801" max="13801" width="15.42578125" style="38" bestFit="1" customWidth="1"/>
    <col min="13802" max="13802" width="11.42578125" style="38" customWidth="1"/>
    <col min="13803" max="13803" width="20.42578125" style="38" bestFit="1" customWidth="1"/>
    <col min="13804" max="13804" width="11.28515625" style="38" bestFit="1" customWidth="1"/>
    <col min="13805" max="13805" width="7.42578125" style="38" customWidth="1"/>
    <col min="13806" max="13806" width="13" style="38" customWidth="1"/>
    <col min="13807" max="13807" width="16.28515625" style="38" customWidth="1"/>
    <col min="13808" max="13808" width="30.7109375" style="38" customWidth="1"/>
    <col min="13809" max="13809" width="19.7109375" style="38" customWidth="1"/>
    <col min="13810" max="13810" width="15.42578125" style="38" customWidth="1"/>
    <col min="13811" max="14053" width="9" style="38"/>
    <col min="14054" max="14054" width="4.7109375" style="38" customWidth="1"/>
    <col min="14055" max="14055" width="4.42578125" style="38" customWidth="1"/>
    <col min="14056" max="14056" width="12.140625" style="38" customWidth="1"/>
    <col min="14057" max="14057" width="15.42578125" style="38" bestFit="1" customWidth="1"/>
    <col min="14058" max="14058" width="11.42578125" style="38" customWidth="1"/>
    <col min="14059" max="14059" width="20.42578125" style="38" bestFit="1" customWidth="1"/>
    <col min="14060" max="14060" width="11.28515625" style="38" bestFit="1" customWidth="1"/>
    <col min="14061" max="14061" width="7.42578125" style="38" customWidth="1"/>
    <col min="14062" max="14062" width="13" style="38" customWidth="1"/>
    <col min="14063" max="14063" width="16.28515625" style="38" customWidth="1"/>
    <col min="14064" max="14064" width="30.7109375" style="38" customWidth="1"/>
    <col min="14065" max="14065" width="19.7109375" style="38" customWidth="1"/>
    <col min="14066" max="14066" width="15.42578125" style="38" customWidth="1"/>
    <col min="14067" max="14309" width="9" style="38"/>
    <col min="14310" max="14310" width="4.7109375" style="38" customWidth="1"/>
    <col min="14311" max="14311" width="4.42578125" style="38" customWidth="1"/>
    <col min="14312" max="14312" width="12.140625" style="38" customWidth="1"/>
    <col min="14313" max="14313" width="15.42578125" style="38" bestFit="1" customWidth="1"/>
    <col min="14314" max="14314" width="11.42578125" style="38" customWidth="1"/>
    <col min="14315" max="14315" width="20.42578125" style="38" bestFit="1" customWidth="1"/>
    <col min="14316" max="14316" width="11.28515625" style="38" bestFit="1" customWidth="1"/>
    <col min="14317" max="14317" width="7.42578125" style="38" customWidth="1"/>
    <col min="14318" max="14318" width="13" style="38" customWidth="1"/>
    <col min="14319" max="14319" width="16.28515625" style="38" customWidth="1"/>
    <col min="14320" max="14320" width="30.7109375" style="38" customWidth="1"/>
    <col min="14321" max="14321" width="19.7109375" style="38" customWidth="1"/>
    <col min="14322" max="14322" width="15.42578125" style="38" customWidth="1"/>
    <col min="14323" max="14565" width="9" style="38"/>
    <col min="14566" max="14566" width="4.7109375" style="38" customWidth="1"/>
    <col min="14567" max="14567" width="4.42578125" style="38" customWidth="1"/>
    <col min="14568" max="14568" width="12.140625" style="38" customWidth="1"/>
    <col min="14569" max="14569" width="15.42578125" style="38" bestFit="1" customWidth="1"/>
    <col min="14570" max="14570" width="11.42578125" style="38" customWidth="1"/>
    <col min="14571" max="14571" width="20.42578125" style="38" bestFit="1" customWidth="1"/>
    <col min="14572" max="14572" width="11.28515625" style="38" bestFit="1" customWidth="1"/>
    <col min="14573" max="14573" width="7.42578125" style="38" customWidth="1"/>
    <col min="14574" max="14574" width="13" style="38" customWidth="1"/>
    <col min="14575" max="14575" width="16.28515625" style="38" customWidth="1"/>
    <col min="14576" max="14576" width="30.7109375" style="38" customWidth="1"/>
    <col min="14577" max="14577" width="19.7109375" style="38" customWidth="1"/>
    <col min="14578" max="14578" width="15.42578125" style="38" customWidth="1"/>
    <col min="14579" max="14821" width="9" style="38"/>
    <col min="14822" max="14822" width="4.7109375" style="38" customWidth="1"/>
    <col min="14823" max="14823" width="4.42578125" style="38" customWidth="1"/>
    <col min="14824" max="14824" width="12.140625" style="38" customWidth="1"/>
    <col min="14825" max="14825" width="15.42578125" style="38" bestFit="1" customWidth="1"/>
    <col min="14826" max="14826" width="11.42578125" style="38" customWidth="1"/>
    <col min="14827" max="14827" width="20.42578125" style="38" bestFit="1" customWidth="1"/>
    <col min="14828" max="14828" width="11.28515625" style="38" bestFit="1" customWidth="1"/>
    <col min="14829" max="14829" width="7.42578125" style="38" customWidth="1"/>
    <col min="14830" max="14830" width="13" style="38" customWidth="1"/>
    <col min="14831" max="14831" width="16.28515625" style="38" customWidth="1"/>
    <col min="14832" max="14832" width="30.7109375" style="38" customWidth="1"/>
    <col min="14833" max="14833" width="19.7109375" style="38" customWidth="1"/>
    <col min="14834" max="14834" width="15.42578125" style="38" customWidth="1"/>
    <col min="14835" max="15077" width="9" style="38"/>
    <col min="15078" max="15078" width="4.7109375" style="38" customWidth="1"/>
    <col min="15079" max="15079" width="4.42578125" style="38" customWidth="1"/>
    <col min="15080" max="15080" width="12.140625" style="38" customWidth="1"/>
    <col min="15081" max="15081" width="15.42578125" style="38" bestFit="1" customWidth="1"/>
    <col min="15082" max="15082" width="11.42578125" style="38" customWidth="1"/>
    <col min="15083" max="15083" width="20.42578125" style="38" bestFit="1" customWidth="1"/>
    <col min="15084" max="15084" width="11.28515625" style="38" bestFit="1" customWidth="1"/>
    <col min="15085" max="15085" width="7.42578125" style="38" customWidth="1"/>
    <col min="15086" max="15086" width="13" style="38" customWidth="1"/>
    <col min="15087" max="15087" width="16.28515625" style="38" customWidth="1"/>
    <col min="15088" max="15088" width="30.7109375" style="38" customWidth="1"/>
    <col min="15089" max="15089" width="19.7109375" style="38" customWidth="1"/>
    <col min="15090" max="15090" width="15.42578125" style="38" customWidth="1"/>
    <col min="15091" max="15333" width="9" style="38"/>
    <col min="15334" max="15334" width="4.7109375" style="38" customWidth="1"/>
    <col min="15335" max="15335" width="4.42578125" style="38" customWidth="1"/>
    <col min="15336" max="15336" width="12.140625" style="38" customWidth="1"/>
    <col min="15337" max="15337" width="15.42578125" style="38" bestFit="1" customWidth="1"/>
    <col min="15338" max="15338" width="11.42578125" style="38" customWidth="1"/>
    <col min="15339" max="15339" width="20.42578125" style="38" bestFit="1" customWidth="1"/>
    <col min="15340" max="15340" width="11.28515625" style="38" bestFit="1" customWidth="1"/>
    <col min="15341" max="15341" width="7.42578125" style="38" customWidth="1"/>
    <col min="15342" max="15342" width="13" style="38" customWidth="1"/>
    <col min="15343" max="15343" width="16.28515625" style="38" customWidth="1"/>
    <col min="15344" max="15344" width="30.7109375" style="38" customWidth="1"/>
    <col min="15345" max="15345" width="19.7109375" style="38" customWidth="1"/>
    <col min="15346" max="15346" width="15.42578125" style="38" customWidth="1"/>
    <col min="15347" max="15589" width="9" style="38"/>
    <col min="15590" max="15590" width="4.7109375" style="38" customWidth="1"/>
    <col min="15591" max="15591" width="4.42578125" style="38" customWidth="1"/>
    <col min="15592" max="15592" width="12.140625" style="38" customWidth="1"/>
    <col min="15593" max="15593" width="15.42578125" style="38" bestFit="1" customWidth="1"/>
    <col min="15594" max="15594" width="11.42578125" style="38" customWidth="1"/>
    <col min="15595" max="15595" width="20.42578125" style="38" bestFit="1" customWidth="1"/>
    <col min="15596" max="15596" width="11.28515625" style="38" bestFit="1" customWidth="1"/>
    <col min="15597" max="15597" width="7.42578125" style="38" customWidth="1"/>
    <col min="15598" max="15598" width="13" style="38" customWidth="1"/>
    <col min="15599" max="15599" width="16.28515625" style="38" customWidth="1"/>
    <col min="15600" max="15600" width="30.7109375" style="38" customWidth="1"/>
    <col min="15601" max="15601" width="19.7109375" style="38" customWidth="1"/>
    <col min="15602" max="15602" width="15.42578125" style="38" customWidth="1"/>
    <col min="15603" max="15845" width="9" style="38"/>
    <col min="15846" max="15846" width="4.7109375" style="38" customWidth="1"/>
    <col min="15847" max="15847" width="4.42578125" style="38" customWidth="1"/>
    <col min="15848" max="15848" width="12.140625" style="38" customWidth="1"/>
    <col min="15849" max="15849" width="15.42578125" style="38" bestFit="1" customWidth="1"/>
    <col min="15850" max="15850" width="11.42578125" style="38" customWidth="1"/>
    <col min="15851" max="15851" width="20.42578125" style="38" bestFit="1" customWidth="1"/>
    <col min="15852" max="15852" width="11.28515625" style="38" bestFit="1" customWidth="1"/>
    <col min="15853" max="15853" width="7.42578125" style="38" customWidth="1"/>
    <col min="15854" max="15854" width="13" style="38" customWidth="1"/>
    <col min="15855" max="15855" width="16.28515625" style="38" customWidth="1"/>
    <col min="15856" max="15856" width="30.7109375" style="38" customWidth="1"/>
    <col min="15857" max="15857" width="19.7109375" style="38" customWidth="1"/>
    <col min="15858" max="15858" width="15.42578125" style="38" customWidth="1"/>
    <col min="15859" max="16101" width="9" style="38"/>
    <col min="16102" max="16102" width="4.7109375" style="38" customWidth="1"/>
    <col min="16103" max="16103" width="4.42578125" style="38" customWidth="1"/>
    <col min="16104" max="16104" width="12.140625" style="38" customWidth="1"/>
    <col min="16105" max="16105" width="15.42578125" style="38" bestFit="1" customWidth="1"/>
    <col min="16106" max="16106" width="11.42578125" style="38" customWidth="1"/>
    <col min="16107" max="16107" width="20.42578125" style="38" bestFit="1" customWidth="1"/>
    <col min="16108" max="16108" width="11.28515625" style="38" bestFit="1" customWidth="1"/>
    <col min="16109" max="16109" width="7.42578125" style="38" customWidth="1"/>
    <col min="16110" max="16110" width="13" style="38" customWidth="1"/>
    <col min="16111" max="16111" width="16.28515625" style="38" customWidth="1"/>
    <col min="16112" max="16112" width="30.7109375" style="38" customWidth="1"/>
    <col min="16113" max="16113" width="19.7109375" style="38" customWidth="1"/>
    <col min="16114" max="16114" width="15.42578125" style="38" customWidth="1"/>
    <col min="16115" max="16384" width="9" style="38"/>
  </cols>
  <sheetData>
    <row r="1" spans="1:12" s="17" customFormat="1" ht="15" x14ac:dyDescent="0.25">
      <c r="A1" s="276" t="s">
        <v>41</v>
      </c>
      <c r="B1" s="276"/>
      <c r="C1" s="276"/>
      <c r="D1" s="276"/>
      <c r="E1" s="276"/>
      <c r="F1" s="255"/>
      <c r="G1" s="83"/>
      <c r="H1" s="255"/>
      <c r="I1" s="83"/>
      <c r="J1" s="83"/>
      <c r="K1" s="98"/>
      <c r="L1" s="212"/>
    </row>
    <row r="2" spans="1:12" s="14" customFormat="1" ht="14.25" x14ac:dyDescent="0.25">
      <c r="A2" s="277" t="s">
        <v>38</v>
      </c>
      <c r="B2" s="277"/>
      <c r="C2" s="277"/>
      <c r="D2" s="277"/>
      <c r="E2" s="277"/>
      <c r="F2" s="256"/>
      <c r="G2" s="84"/>
      <c r="H2" s="256"/>
      <c r="I2" s="84"/>
      <c r="J2" s="84"/>
      <c r="K2" s="99"/>
      <c r="L2" s="213"/>
    </row>
    <row r="3" spans="1:12" s="8" customFormat="1" ht="4.5" customHeight="1" x14ac:dyDescent="0.25">
      <c r="A3" s="82"/>
      <c r="B3" s="82"/>
      <c r="D3" s="82"/>
      <c r="E3" s="82"/>
      <c r="F3" s="215"/>
      <c r="G3" s="82"/>
      <c r="H3" s="215"/>
      <c r="I3" s="82"/>
      <c r="J3" s="82"/>
      <c r="K3" s="50"/>
      <c r="L3" s="214"/>
    </row>
    <row r="4" spans="1:12" s="11" customFormat="1" ht="21" customHeight="1" x14ac:dyDescent="0.25">
      <c r="A4" s="272" t="s">
        <v>58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12" s="33" customFormat="1" ht="21" customHeight="1" x14ac:dyDescent="0.25">
      <c r="A5" s="273" t="s">
        <v>11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</row>
    <row r="6" spans="1:12" s="8" customFormat="1" ht="21.75" customHeight="1" x14ac:dyDescent="0.25">
      <c r="A6" s="95"/>
      <c r="B6" s="93"/>
      <c r="C6" s="211" t="s">
        <v>3475</v>
      </c>
      <c r="D6" s="93"/>
      <c r="E6" s="95"/>
      <c r="F6" s="215"/>
      <c r="G6" s="95"/>
      <c r="H6" s="215"/>
      <c r="I6" s="95"/>
      <c r="J6" s="95"/>
      <c r="K6" s="141"/>
      <c r="L6" s="215"/>
    </row>
    <row r="7" spans="1:12" s="8" customFormat="1" ht="6.75" customHeight="1" x14ac:dyDescent="0.25">
      <c r="A7" s="82"/>
      <c r="B7" s="82"/>
      <c r="D7" s="82"/>
      <c r="E7" s="82"/>
      <c r="F7" s="215"/>
      <c r="G7" s="82"/>
      <c r="H7" s="215"/>
      <c r="I7" s="82"/>
      <c r="J7" s="82"/>
      <c r="K7" s="50"/>
      <c r="L7" s="214"/>
    </row>
    <row r="8" spans="1:12" s="8" customFormat="1" ht="64.5" customHeight="1" x14ac:dyDescent="0.25">
      <c r="A8" s="12" t="s">
        <v>0</v>
      </c>
      <c r="B8" s="12" t="s">
        <v>1</v>
      </c>
      <c r="C8" s="125" t="s">
        <v>2</v>
      </c>
      <c r="D8" s="12" t="s">
        <v>40</v>
      </c>
      <c r="E8" s="12" t="s">
        <v>28</v>
      </c>
      <c r="F8" s="257" t="s">
        <v>50</v>
      </c>
      <c r="G8" s="12" t="s">
        <v>29</v>
      </c>
      <c r="H8" s="257" t="s">
        <v>53</v>
      </c>
      <c r="I8" s="12" t="s">
        <v>39</v>
      </c>
      <c r="J8" s="12" t="s">
        <v>32</v>
      </c>
      <c r="K8" s="110" t="s">
        <v>33</v>
      </c>
      <c r="L8" s="240" t="s">
        <v>3</v>
      </c>
    </row>
    <row r="9" spans="1:12" s="16" customFormat="1" ht="18" customHeight="1" x14ac:dyDescent="0.25">
      <c r="A9" s="96">
        <v>1</v>
      </c>
      <c r="B9" s="51">
        <v>1</v>
      </c>
      <c r="C9" s="88" t="s">
        <v>3217</v>
      </c>
      <c r="D9" s="67">
        <v>1605210639</v>
      </c>
      <c r="E9" s="51">
        <v>72</v>
      </c>
      <c r="F9" s="226" t="str">
        <f t="shared" ref="F9:H26" si="0">IF(E9&gt;=90,"Xuất sắc",IF(AND(E9&lt;90,E9&gt;=80),"Tốt",IF(AND(E9&lt;80,E9&gt;=65),"Khá",IF(AND(E9&lt;65,E9&gt;=50),"Trung bình",IF(AND(E9&lt;50,E9&gt;=35),"Yếu",IF(AND(E9&lt;35,E9&gt;=1),"Kém",IF(AND(E9&lt;1),"Không xếp loại")))))))</f>
        <v>Khá</v>
      </c>
      <c r="G9" s="51">
        <v>72</v>
      </c>
      <c r="H9" s="226" t="str">
        <f t="shared" si="0"/>
        <v>Khá</v>
      </c>
      <c r="I9" s="117">
        <f t="shared" ref="I9:I72" si="1">(E9+G9)/2</f>
        <v>72</v>
      </c>
      <c r="J9" s="51" t="str">
        <f t="shared" ref="J9:J72" si="2">IF(I9&gt;=90,"Xuất sắc",IF(AND(I9&lt;90,I9&gt;=80),"Tốt",IF(AND(I9&lt;80,I9&gt;=65),"Khá",IF(AND(I9&lt;65,I9&gt;=50),"Trung bình",IF(AND(I9&lt;50,I9&gt;=35),"Yếu",IF(AND(I9&lt;35,I9&gt;=1),"Kém",IF(AND(I9&lt;1),"Không xếp loại")))))))</f>
        <v>Khá</v>
      </c>
      <c r="K9" s="101" t="s">
        <v>248</v>
      </c>
      <c r="L9" s="217"/>
    </row>
    <row r="10" spans="1:12" s="16" customFormat="1" ht="18" customHeight="1" x14ac:dyDescent="0.25">
      <c r="A10" s="96">
        <v>2</v>
      </c>
      <c r="B10" s="51">
        <v>2</v>
      </c>
      <c r="C10" s="88" t="s">
        <v>1396</v>
      </c>
      <c r="D10" s="67">
        <v>1605210342</v>
      </c>
      <c r="E10" s="51">
        <v>79</v>
      </c>
      <c r="F10" s="226" t="str">
        <f t="shared" si="0"/>
        <v>Khá</v>
      </c>
      <c r="G10" s="52">
        <v>78</v>
      </c>
      <c r="H10" s="226" t="str">
        <f t="shared" si="0"/>
        <v>Khá</v>
      </c>
      <c r="I10" s="117">
        <f t="shared" si="1"/>
        <v>78.5</v>
      </c>
      <c r="J10" s="51" t="str">
        <f t="shared" si="2"/>
        <v>Khá</v>
      </c>
      <c r="K10" s="101" t="s">
        <v>248</v>
      </c>
      <c r="L10" s="217"/>
    </row>
    <row r="11" spans="1:12" s="16" customFormat="1" ht="18" customHeight="1" x14ac:dyDescent="0.25">
      <c r="A11" s="96">
        <v>3</v>
      </c>
      <c r="B11" s="51">
        <v>3</v>
      </c>
      <c r="C11" s="88" t="s">
        <v>3218</v>
      </c>
      <c r="D11" s="67">
        <v>1605210355</v>
      </c>
      <c r="E11" s="51">
        <v>96</v>
      </c>
      <c r="F11" s="226" t="str">
        <f t="shared" si="0"/>
        <v>Xuất sắc</v>
      </c>
      <c r="G11" s="51">
        <v>96</v>
      </c>
      <c r="H11" s="226" t="str">
        <f t="shared" si="0"/>
        <v>Xuất sắc</v>
      </c>
      <c r="I11" s="117">
        <f t="shared" si="1"/>
        <v>96</v>
      </c>
      <c r="J11" s="51" t="str">
        <f t="shared" si="2"/>
        <v>Xuất sắc</v>
      </c>
      <c r="K11" s="101" t="s">
        <v>248</v>
      </c>
      <c r="L11" s="217"/>
    </row>
    <row r="12" spans="1:12" s="16" customFormat="1" ht="18" customHeight="1" x14ac:dyDescent="0.25">
      <c r="A12" s="118">
        <v>4</v>
      </c>
      <c r="B12" s="51">
        <v>4</v>
      </c>
      <c r="C12" s="88" t="s">
        <v>3219</v>
      </c>
      <c r="D12" s="67">
        <v>1505200612</v>
      </c>
      <c r="E12" s="51"/>
      <c r="F12" s="226" t="str">
        <f t="shared" si="0"/>
        <v>Không xếp loại</v>
      </c>
      <c r="G12" s="51">
        <v>73</v>
      </c>
      <c r="H12" s="226" t="str">
        <f t="shared" si="0"/>
        <v>Khá</v>
      </c>
      <c r="I12" s="117">
        <v>73</v>
      </c>
      <c r="J12" s="51" t="str">
        <f t="shared" si="2"/>
        <v>Khá</v>
      </c>
      <c r="K12" s="101" t="s">
        <v>248</v>
      </c>
      <c r="L12" s="217" t="s">
        <v>3473</v>
      </c>
    </row>
    <row r="13" spans="1:12" s="16" customFormat="1" ht="18" customHeight="1" x14ac:dyDescent="0.25">
      <c r="A13" s="118">
        <v>5</v>
      </c>
      <c r="B13" s="51">
        <v>5</v>
      </c>
      <c r="C13" s="88" t="s">
        <v>3220</v>
      </c>
      <c r="D13" s="67">
        <v>1605210958</v>
      </c>
      <c r="E13" s="51">
        <v>85</v>
      </c>
      <c r="F13" s="226" t="str">
        <f t="shared" si="0"/>
        <v>Tốt</v>
      </c>
      <c r="G13" s="52">
        <v>88</v>
      </c>
      <c r="H13" s="226" t="str">
        <f t="shared" si="0"/>
        <v>Tốt</v>
      </c>
      <c r="I13" s="117">
        <f t="shared" si="1"/>
        <v>86.5</v>
      </c>
      <c r="J13" s="51" t="str">
        <f t="shared" si="2"/>
        <v>Tốt</v>
      </c>
      <c r="K13" s="101" t="s">
        <v>248</v>
      </c>
      <c r="L13" s="217"/>
    </row>
    <row r="14" spans="1:12" s="16" customFormat="1" ht="18" customHeight="1" x14ac:dyDescent="0.25">
      <c r="A14" s="118">
        <v>6</v>
      </c>
      <c r="B14" s="51">
        <v>6</v>
      </c>
      <c r="C14" s="88" t="s">
        <v>3221</v>
      </c>
      <c r="D14" s="67">
        <v>1605210762</v>
      </c>
      <c r="E14" s="51">
        <v>80</v>
      </c>
      <c r="F14" s="226" t="str">
        <f t="shared" si="0"/>
        <v>Tốt</v>
      </c>
      <c r="G14" s="51">
        <v>82</v>
      </c>
      <c r="H14" s="226" t="str">
        <f t="shared" si="0"/>
        <v>Tốt</v>
      </c>
      <c r="I14" s="117">
        <f t="shared" si="1"/>
        <v>81</v>
      </c>
      <c r="J14" s="51" t="str">
        <f t="shared" si="2"/>
        <v>Tốt</v>
      </c>
      <c r="K14" s="101" t="s">
        <v>248</v>
      </c>
      <c r="L14" s="217"/>
    </row>
    <row r="15" spans="1:12" s="16" customFormat="1" ht="18" customHeight="1" x14ac:dyDescent="0.25">
      <c r="A15" s="118">
        <v>7</v>
      </c>
      <c r="B15" s="51">
        <v>7</v>
      </c>
      <c r="C15" s="88" t="s">
        <v>3222</v>
      </c>
      <c r="D15" s="67">
        <v>1605210059</v>
      </c>
      <c r="E15" s="51">
        <v>86</v>
      </c>
      <c r="F15" s="226" t="str">
        <f t="shared" si="0"/>
        <v>Tốt</v>
      </c>
      <c r="G15" s="51">
        <v>78</v>
      </c>
      <c r="H15" s="226" t="str">
        <f t="shared" si="0"/>
        <v>Khá</v>
      </c>
      <c r="I15" s="117">
        <f t="shared" si="1"/>
        <v>82</v>
      </c>
      <c r="J15" s="51" t="str">
        <f t="shared" si="2"/>
        <v>Tốt</v>
      </c>
      <c r="K15" s="101" t="s">
        <v>248</v>
      </c>
      <c r="L15" s="217"/>
    </row>
    <row r="16" spans="1:12" s="16" customFormat="1" ht="18" customHeight="1" x14ac:dyDescent="0.25">
      <c r="A16" s="118">
        <v>8</v>
      </c>
      <c r="B16" s="51">
        <v>8</v>
      </c>
      <c r="C16" s="88" t="s">
        <v>3223</v>
      </c>
      <c r="D16" s="67">
        <v>1605210346</v>
      </c>
      <c r="E16" s="51">
        <v>81</v>
      </c>
      <c r="F16" s="226" t="str">
        <f t="shared" si="0"/>
        <v>Tốt</v>
      </c>
      <c r="G16" s="51">
        <v>86</v>
      </c>
      <c r="H16" s="226" t="str">
        <f t="shared" si="0"/>
        <v>Tốt</v>
      </c>
      <c r="I16" s="117">
        <f t="shared" si="1"/>
        <v>83.5</v>
      </c>
      <c r="J16" s="51" t="str">
        <f t="shared" si="2"/>
        <v>Tốt</v>
      </c>
      <c r="K16" s="101" t="s">
        <v>248</v>
      </c>
      <c r="L16" s="217"/>
    </row>
    <row r="17" spans="1:12" s="16" customFormat="1" ht="18" customHeight="1" x14ac:dyDescent="0.25">
      <c r="A17" s="118">
        <v>9</v>
      </c>
      <c r="B17" s="51">
        <v>9</v>
      </c>
      <c r="C17" s="88" t="s">
        <v>771</v>
      </c>
      <c r="D17" s="67">
        <v>1605210067</v>
      </c>
      <c r="E17" s="51">
        <v>86</v>
      </c>
      <c r="F17" s="226" t="str">
        <f t="shared" si="0"/>
        <v>Tốt</v>
      </c>
      <c r="G17" s="51">
        <v>90</v>
      </c>
      <c r="H17" s="226" t="str">
        <f t="shared" si="0"/>
        <v>Xuất sắc</v>
      </c>
      <c r="I17" s="117">
        <f t="shared" si="1"/>
        <v>88</v>
      </c>
      <c r="J17" s="51" t="str">
        <f t="shared" si="2"/>
        <v>Tốt</v>
      </c>
      <c r="K17" s="101" t="s">
        <v>248</v>
      </c>
      <c r="L17" s="217"/>
    </row>
    <row r="18" spans="1:12" s="16" customFormat="1" ht="18" customHeight="1" x14ac:dyDescent="0.25">
      <c r="A18" s="118">
        <v>10</v>
      </c>
      <c r="B18" s="51">
        <v>10</v>
      </c>
      <c r="C18" s="88" t="s">
        <v>3224</v>
      </c>
      <c r="D18" s="67">
        <v>1605210896</v>
      </c>
      <c r="E18" s="51">
        <v>77</v>
      </c>
      <c r="F18" s="226" t="str">
        <f t="shared" si="0"/>
        <v>Khá</v>
      </c>
      <c r="G18" s="51">
        <v>79</v>
      </c>
      <c r="H18" s="226" t="str">
        <f t="shared" si="0"/>
        <v>Khá</v>
      </c>
      <c r="I18" s="117">
        <f t="shared" si="1"/>
        <v>78</v>
      </c>
      <c r="J18" s="51" t="str">
        <f t="shared" si="2"/>
        <v>Khá</v>
      </c>
      <c r="K18" s="101" t="s">
        <v>248</v>
      </c>
      <c r="L18" s="217"/>
    </row>
    <row r="19" spans="1:12" s="16" customFormat="1" ht="18" customHeight="1" x14ac:dyDescent="0.25">
      <c r="A19" s="118">
        <v>11</v>
      </c>
      <c r="B19" s="51">
        <v>11</v>
      </c>
      <c r="C19" s="88" t="s">
        <v>3225</v>
      </c>
      <c r="D19" s="67">
        <v>1605210927</v>
      </c>
      <c r="E19" s="51">
        <v>80</v>
      </c>
      <c r="F19" s="226" t="str">
        <f t="shared" si="0"/>
        <v>Tốt</v>
      </c>
      <c r="G19" s="52">
        <v>85</v>
      </c>
      <c r="H19" s="226" t="str">
        <f t="shared" si="0"/>
        <v>Tốt</v>
      </c>
      <c r="I19" s="117">
        <f t="shared" si="1"/>
        <v>82.5</v>
      </c>
      <c r="J19" s="51" t="str">
        <f t="shared" si="2"/>
        <v>Tốt</v>
      </c>
      <c r="K19" s="101" t="s">
        <v>248</v>
      </c>
      <c r="L19" s="217"/>
    </row>
    <row r="20" spans="1:12" s="16" customFormat="1" ht="18" customHeight="1" x14ac:dyDescent="0.25">
      <c r="A20" s="118">
        <v>12</v>
      </c>
      <c r="B20" s="51">
        <v>12</v>
      </c>
      <c r="C20" s="88" t="s">
        <v>3226</v>
      </c>
      <c r="D20" s="67">
        <v>1605210352</v>
      </c>
      <c r="E20" s="51">
        <v>86</v>
      </c>
      <c r="F20" s="226" t="str">
        <f t="shared" si="0"/>
        <v>Tốt</v>
      </c>
      <c r="G20" s="51">
        <v>88</v>
      </c>
      <c r="H20" s="226" t="str">
        <f t="shared" si="0"/>
        <v>Tốt</v>
      </c>
      <c r="I20" s="117">
        <f t="shared" si="1"/>
        <v>87</v>
      </c>
      <c r="J20" s="51" t="str">
        <f t="shared" si="2"/>
        <v>Tốt</v>
      </c>
      <c r="K20" s="101" t="s">
        <v>248</v>
      </c>
      <c r="L20" s="217"/>
    </row>
    <row r="21" spans="1:12" s="16" customFormat="1" ht="18" customHeight="1" x14ac:dyDescent="0.25">
      <c r="A21" s="118">
        <v>13</v>
      </c>
      <c r="B21" s="51">
        <v>13</v>
      </c>
      <c r="C21" s="88" t="s">
        <v>3227</v>
      </c>
      <c r="D21" s="67">
        <v>1605211400</v>
      </c>
      <c r="E21" s="51">
        <v>80</v>
      </c>
      <c r="F21" s="226" t="str">
        <f t="shared" si="0"/>
        <v>Tốt</v>
      </c>
      <c r="G21" s="51">
        <v>82</v>
      </c>
      <c r="H21" s="226" t="str">
        <f t="shared" si="0"/>
        <v>Tốt</v>
      </c>
      <c r="I21" s="117">
        <f t="shared" si="1"/>
        <v>81</v>
      </c>
      <c r="J21" s="51" t="str">
        <f t="shared" si="2"/>
        <v>Tốt</v>
      </c>
      <c r="K21" s="101" t="s">
        <v>248</v>
      </c>
      <c r="L21" s="217"/>
    </row>
    <row r="22" spans="1:12" s="16" customFormat="1" ht="18" customHeight="1" x14ac:dyDescent="0.25">
      <c r="A22" s="118">
        <v>14</v>
      </c>
      <c r="B22" s="51">
        <v>14</v>
      </c>
      <c r="C22" s="88" t="s">
        <v>3228</v>
      </c>
      <c r="D22" s="67">
        <v>1605210626</v>
      </c>
      <c r="E22" s="51">
        <v>81</v>
      </c>
      <c r="F22" s="226" t="str">
        <f t="shared" si="0"/>
        <v>Tốt</v>
      </c>
      <c r="G22" s="51">
        <v>86</v>
      </c>
      <c r="H22" s="226" t="str">
        <f t="shared" si="0"/>
        <v>Tốt</v>
      </c>
      <c r="I22" s="117">
        <f t="shared" si="1"/>
        <v>83.5</v>
      </c>
      <c r="J22" s="51" t="str">
        <f t="shared" si="2"/>
        <v>Tốt</v>
      </c>
      <c r="K22" s="101" t="s">
        <v>248</v>
      </c>
      <c r="L22" s="217"/>
    </row>
    <row r="23" spans="1:12" s="16" customFormat="1" ht="18" customHeight="1" x14ac:dyDescent="0.25">
      <c r="A23" s="118">
        <v>15</v>
      </c>
      <c r="B23" s="51">
        <v>15</v>
      </c>
      <c r="C23" s="88" t="s">
        <v>3229</v>
      </c>
      <c r="D23" s="67">
        <v>1605210070</v>
      </c>
      <c r="E23" s="51">
        <v>88</v>
      </c>
      <c r="F23" s="226" t="str">
        <f t="shared" si="0"/>
        <v>Tốt</v>
      </c>
      <c r="G23" s="51">
        <v>82</v>
      </c>
      <c r="H23" s="226" t="str">
        <f t="shared" si="0"/>
        <v>Tốt</v>
      </c>
      <c r="I23" s="117">
        <f t="shared" si="1"/>
        <v>85</v>
      </c>
      <c r="J23" s="51" t="str">
        <f t="shared" si="2"/>
        <v>Tốt</v>
      </c>
      <c r="K23" s="101" t="s">
        <v>248</v>
      </c>
      <c r="L23" s="217"/>
    </row>
    <row r="24" spans="1:12" s="16" customFormat="1" ht="18" customHeight="1" x14ac:dyDescent="0.25">
      <c r="A24" s="118">
        <v>16</v>
      </c>
      <c r="B24" s="51">
        <v>16</v>
      </c>
      <c r="C24" s="88" t="s">
        <v>3230</v>
      </c>
      <c r="D24" s="67">
        <v>1605210759</v>
      </c>
      <c r="E24" s="51">
        <v>94</v>
      </c>
      <c r="F24" s="226" t="str">
        <f t="shared" si="0"/>
        <v>Xuất sắc</v>
      </c>
      <c r="G24" s="51">
        <v>93</v>
      </c>
      <c r="H24" s="226" t="str">
        <f t="shared" si="0"/>
        <v>Xuất sắc</v>
      </c>
      <c r="I24" s="117">
        <f t="shared" si="1"/>
        <v>93.5</v>
      </c>
      <c r="J24" s="51" t="str">
        <f t="shared" si="2"/>
        <v>Xuất sắc</v>
      </c>
      <c r="K24" s="101" t="s">
        <v>248</v>
      </c>
      <c r="L24" s="217"/>
    </row>
    <row r="25" spans="1:12" s="16" customFormat="1" ht="18" customHeight="1" x14ac:dyDescent="0.25">
      <c r="A25" s="118">
        <v>17</v>
      </c>
      <c r="B25" s="51">
        <v>17</v>
      </c>
      <c r="C25" s="88" t="s">
        <v>3231</v>
      </c>
      <c r="D25" s="67">
        <v>1605210349</v>
      </c>
      <c r="E25" s="51">
        <v>90</v>
      </c>
      <c r="F25" s="226" t="str">
        <f t="shared" si="0"/>
        <v>Xuất sắc</v>
      </c>
      <c r="G25" s="51">
        <v>86</v>
      </c>
      <c r="H25" s="226" t="str">
        <f t="shared" si="0"/>
        <v>Tốt</v>
      </c>
      <c r="I25" s="117">
        <f t="shared" si="1"/>
        <v>88</v>
      </c>
      <c r="J25" s="51" t="str">
        <f t="shared" si="2"/>
        <v>Tốt</v>
      </c>
      <c r="K25" s="101" t="s">
        <v>248</v>
      </c>
      <c r="L25" s="217"/>
    </row>
    <row r="26" spans="1:12" s="16" customFormat="1" ht="18" customHeight="1" x14ac:dyDescent="0.25">
      <c r="A26" s="118">
        <v>18</v>
      </c>
      <c r="B26" s="51">
        <v>18</v>
      </c>
      <c r="C26" s="88" t="s">
        <v>3232</v>
      </c>
      <c r="D26" s="67">
        <v>1605211283</v>
      </c>
      <c r="E26" s="51">
        <v>74</v>
      </c>
      <c r="F26" s="226" t="str">
        <f t="shared" si="0"/>
        <v>Khá</v>
      </c>
      <c r="G26" s="51">
        <v>79</v>
      </c>
      <c r="H26" s="226" t="str">
        <f t="shared" si="0"/>
        <v>Khá</v>
      </c>
      <c r="I26" s="117">
        <f t="shared" si="1"/>
        <v>76.5</v>
      </c>
      <c r="J26" s="51" t="str">
        <f t="shared" si="2"/>
        <v>Khá</v>
      </c>
      <c r="K26" s="101" t="s">
        <v>248</v>
      </c>
      <c r="L26" s="217"/>
    </row>
    <row r="27" spans="1:12" s="16" customFormat="1" ht="18" customHeight="1" x14ac:dyDescent="0.25">
      <c r="A27" s="118">
        <v>19</v>
      </c>
      <c r="B27" s="51">
        <v>19</v>
      </c>
      <c r="C27" s="88" t="s">
        <v>3233</v>
      </c>
      <c r="D27" s="67">
        <v>1605210354</v>
      </c>
      <c r="E27" s="51">
        <v>80</v>
      </c>
      <c r="F27" s="226" t="str">
        <f t="shared" ref="F27:F82" si="3">IF(E27&gt;=90,"Xuất sắc",IF(AND(E27&lt;90,E27&gt;=80),"Tốt",IF(AND(E27&lt;80,E27&gt;=65),"Khá",IF(AND(E27&lt;65,E27&gt;=50),"Trung bình",IF(AND(E27&lt;50,E27&gt;=35),"Yếu",IF(AND(E27&lt;35,E27&gt;=1),"Kém",IF(AND(E27&lt;1),"Không xếp loại")))))))</f>
        <v>Tốt</v>
      </c>
      <c r="G27" s="51">
        <v>81</v>
      </c>
      <c r="H27" s="226" t="str">
        <f t="shared" ref="H27:H82" si="4">IF(G27&gt;=90,"Xuất sắc",IF(AND(G27&lt;90,G27&gt;=80),"Tốt",IF(AND(G27&lt;80,G27&gt;=65),"Khá",IF(AND(G27&lt;65,G27&gt;=50),"Trung bình",IF(AND(G27&lt;50,G27&gt;=35),"Yếu",IF(AND(G27&lt;35,G27&gt;=1),"Kém",IF(AND(G27&lt;1),"Không xếp loại")))))))</f>
        <v>Tốt</v>
      </c>
      <c r="I27" s="117">
        <f t="shared" si="1"/>
        <v>80.5</v>
      </c>
      <c r="J27" s="51" t="str">
        <f t="shared" si="2"/>
        <v>Tốt</v>
      </c>
      <c r="K27" s="101" t="s">
        <v>248</v>
      </c>
      <c r="L27" s="217"/>
    </row>
    <row r="28" spans="1:12" s="16" customFormat="1" ht="18" customHeight="1" x14ac:dyDescent="0.25">
      <c r="A28" s="118">
        <v>20</v>
      </c>
      <c r="B28" s="51">
        <v>20</v>
      </c>
      <c r="C28" s="88" t="s">
        <v>3234</v>
      </c>
      <c r="D28" s="67">
        <v>1605210348</v>
      </c>
      <c r="E28" s="51">
        <v>80</v>
      </c>
      <c r="F28" s="226" t="str">
        <f t="shared" si="3"/>
        <v>Tốt</v>
      </c>
      <c r="G28" s="51">
        <v>84</v>
      </c>
      <c r="H28" s="226" t="str">
        <f t="shared" si="4"/>
        <v>Tốt</v>
      </c>
      <c r="I28" s="117">
        <f t="shared" si="1"/>
        <v>82</v>
      </c>
      <c r="J28" s="51" t="str">
        <f t="shared" si="2"/>
        <v>Tốt</v>
      </c>
      <c r="K28" s="101" t="s">
        <v>248</v>
      </c>
      <c r="L28" s="217"/>
    </row>
    <row r="29" spans="1:12" s="16" customFormat="1" ht="18" customHeight="1" x14ac:dyDescent="0.25">
      <c r="A29" s="118">
        <v>21</v>
      </c>
      <c r="B29" s="51">
        <v>21</v>
      </c>
      <c r="C29" s="88" t="s">
        <v>80</v>
      </c>
      <c r="D29" s="67">
        <v>1605210477</v>
      </c>
      <c r="E29" s="51">
        <v>81</v>
      </c>
      <c r="F29" s="226" t="str">
        <f t="shared" si="3"/>
        <v>Tốt</v>
      </c>
      <c r="G29" s="51">
        <v>79</v>
      </c>
      <c r="H29" s="226" t="str">
        <f t="shared" si="4"/>
        <v>Khá</v>
      </c>
      <c r="I29" s="117">
        <f t="shared" si="1"/>
        <v>80</v>
      </c>
      <c r="J29" s="51" t="str">
        <f t="shared" si="2"/>
        <v>Tốt</v>
      </c>
      <c r="K29" s="101" t="s">
        <v>248</v>
      </c>
      <c r="L29" s="217"/>
    </row>
    <row r="30" spans="1:12" s="16" customFormat="1" ht="18" customHeight="1" x14ac:dyDescent="0.25">
      <c r="A30" s="118">
        <v>22</v>
      </c>
      <c r="B30" s="51">
        <v>22</v>
      </c>
      <c r="C30" s="88" t="s">
        <v>86</v>
      </c>
      <c r="D30" s="67">
        <v>1605210360</v>
      </c>
      <c r="E30" s="51">
        <v>80</v>
      </c>
      <c r="F30" s="226" t="str">
        <f t="shared" si="3"/>
        <v>Tốt</v>
      </c>
      <c r="G30" s="51">
        <v>75</v>
      </c>
      <c r="H30" s="226" t="str">
        <f t="shared" si="4"/>
        <v>Khá</v>
      </c>
      <c r="I30" s="117">
        <f t="shared" si="1"/>
        <v>77.5</v>
      </c>
      <c r="J30" s="51" t="str">
        <f t="shared" si="2"/>
        <v>Khá</v>
      </c>
      <c r="K30" s="101" t="s">
        <v>248</v>
      </c>
      <c r="L30" s="217"/>
    </row>
    <row r="31" spans="1:12" s="16" customFormat="1" ht="18" customHeight="1" x14ac:dyDescent="0.25">
      <c r="A31" s="118">
        <v>23</v>
      </c>
      <c r="B31" s="51">
        <v>23</v>
      </c>
      <c r="C31" s="88" t="s">
        <v>3235</v>
      </c>
      <c r="D31" s="67">
        <v>1605210882</v>
      </c>
      <c r="E31" s="51">
        <v>90</v>
      </c>
      <c r="F31" s="226" t="str">
        <f t="shared" si="3"/>
        <v>Xuất sắc</v>
      </c>
      <c r="G31" s="51">
        <v>92</v>
      </c>
      <c r="H31" s="226" t="str">
        <f t="shared" si="4"/>
        <v>Xuất sắc</v>
      </c>
      <c r="I31" s="117">
        <f t="shared" si="1"/>
        <v>91</v>
      </c>
      <c r="J31" s="51" t="str">
        <f t="shared" si="2"/>
        <v>Xuất sắc</v>
      </c>
      <c r="K31" s="101" t="s">
        <v>248</v>
      </c>
      <c r="L31" s="217"/>
    </row>
    <row r="32" spans="1:12" s="16" customFormat="1" ht="18" customHeight="1" x14ac:dyDescent="0.25">
      <c r="A32" s="118">
        <v>24</v>
      </c>
      <c r="B32" s="51">
        <v>24</v>
      </c>
      <c r="C32" s="88" t="s">
        <v>3236</v>
      </c>
      <c r="D32" s="67">
        <v>1605210857</v>
      </c>
      <c r="E32" s="51">
        <v>75</v>
      </c>
      <c r="F32" s="226" t="str">
        <f t="shared" si="3"/>
        <v>Khá</v>
      </c>
      <c r="G32" s="52">
        <v>79</v>
      </c>
      <c r="H32" s="226" t="str">
        <f t="shared" si="4"/>
        <v>Khá</v>
      </c>
      <c r="I32" s="117">
        <f t="shared" si="1"/>
        <v>77</v>
      </c>
      <c r="J32" s="51" t="str">
        <f t="shared" si="2"/>
        <v>Khá</v>
      </c>
      <c r="K32" s="101" t="s">
        <v>248</v>
      </c>
      <c r="L32" s="217"/>
    </row>
    <row r="33" spans="1:12" s="16" customFormat="1" ht="18" customHeight="1" x14ac:dyDescent="0.25">
      <c r="A33" s="118">
        <v>25</v>
      </c>
      <c r="B33" s="51">
        <v>25</v>
      </c>
      <c r="C33" s="88" t="s">
        <v>3237</v>
      </c>
      <c r="D33" s="67">
        <v>1605210637</v>
      </c>
      <c r="E33" s="51">
        <v>84</v>
      </c>
      <c r="F33" s="226" t="str">
        <f t="shared" si="3"/>
        <v>Tốt</v>
      </c>
      <c r="G33" s="51">
        <v>86</v>
      </c>
      <c r="H33" s="226" t="str">
        <f t="shared" si="4"/>
        <v>Tốt</v>
      </c>
      <c r="I33" s="117">
        <f t="shared" si="1"/>
        <v>85</v>
      </c>
      <c r="J33" s="51" t="str">
        <f t="shared" si="2"/>
        <v>Tốt</v>
      </c>
      <c r="K33" s="101" t="s">
        <v>248</v>
      </c>
      <c r="L33" s="217"/>
    </row>
    <row r="34" spans="1:12" s="16" customFormat="1" ht="18" customHeight="1" x14ac:dyDescent="0.25">
      <c r="A34" s="118">
        <v>26</v>
      </c>
      <c r="B34" s="51">
        <v>26</v>
      </c>
      <c r="C34" s="88" t="s">
        <v>118</v>
      </c>
      <c r="D34" s="67">
        <v>1605210344</v>
      </c>
      <c r="E34" s="51">
        <v>73</v>
      </c>
      <c r="F34" s="226" t="str">
        <f t="shared" si="3"/>
        <v>Khá</v>
      </c>
      <c r="G34" s="51">
        <v>80</v>
      </c>
      <c r="H34" s="226" t="str">
        <f t="shared" si="4"/>
        <v>Tốt</v>
      </c>
      <c r="I34" s="117">
        <f t="shared" si="1"/>
        <v>76.5</v>
      </c>
      <c r="J34" s="51" t="str">
        <f t="shared" si="2"/>
        <v>Khá</v>
      </c>
      <c r="K34" s="101" t="s">
        <v>248</v>
      </c>
      <c r="L34" s="217"/>
    </row>
    <row r="35" spans="1:12" s="16" customFormat="1" ht="18" customHeight="1" x14ac:dyDescent="0.25">
      <c r="A35" s="118">
        <v>27</v>
      </c>
      <c r="B35" s="51">
        <v>27</v>
      </c>
      <c r="C35" s="88" t="s">
        <v>3238</v>
      </c>
      <c r="D35" s="67">
        <v>1605210760</v>
      </c>
      <c r="E35" s="51">
        <v>90</v>
      </c>
      <c r="F35" s="226" t="str">
        <f t="shared" si="3"/>
        <v>Xuất sắc</v>
      </c>
      <c r="G35" s="51">
        <v>82</v>
      </c>
      <c r="H35" s="226" t="str">
        <f t="shared" si="4"/>
        <v>Tốt</v>
      </c>
      <c r="I35" s="117">
        <f t="shared" si="1"/>
        <v>86</v>
      </c>
      <c r="J35" s="51" t="str">
        <f t="shared" si="2"/>
        <v>Tốt</v>
      </c>
      <c r="K35" s="101" t="s">
        <v>248</v>
      </c>
      <c r="L35" s="217"/>
    </row>
    <row r="36" spans="1:12" s="16" customFormat="1" ht="18" customHeight="1" x14ac:dyDescent="0.25">
      <c r="A36" s="118">
        <v>28</v>
      </c>
      <c r="B36" s="51">
        <v>28</v>
      </c>
      <c r="C36" s="88" t="s">
        <v>3239</v>
      </c>
      <c r="D36" s="67">
        <v>1605210970</v>
      </c>
      <c r="E36" s="51">
        <v>80</v>
      </c>
      <c r="F36" s="226" t="str">
        <f t="shared" si="3"/>
        <v>Tốt</v>
      </c>
      <c r="G36" s="51">
        <v>86</v>
      </c>
      <c r="H36" s="226" t="str">
        <f t="shared" si="4"/>
        <v>Tốt</v>
      </c>
      <c r="I36" s="117">
        <f t="shared" si="1"/>
        <v>83</v>
      </c>
      <c r="J36" s="51" t="str">
        <f t="shared" si="2"/>
        <v>Tốt</v>
      </c>
      <c r="K36" s="101" t="s">
        <v>248</v>
      </c>
      <c r="L36" s="217"/>
    </row>
    <row r="37" spans="1:12" s="16" customFormat="1" ht="18" customHeight="1" x14ac:dyDescent="0.25">
      <c r="A37" s="118">
        <v>29</v>
      </c>
      <c r="B37" s="51">
        <v>29</v>
      </c>
      <c r="C37" s="88" t="s">
        <v>3240</v>
      </c>
      <c r="D37" s="67">
        <v>1605210757</v>
      </c>
      <c r="E37" s="51">
        <v>85</v>
      </c>
      <c r="F37" s="226" t="str">
        <f t="shared" si="3"/>
        <v>Tốt</v>
      </c>
      <c r="G37" s="51">
        <v>90</v>
      </c>
      <c r="H37" s="226" t="str">
        <f t="shared" si="4"/>
        <v>Xuất sắc</v>
      </c>
      <c r="I37" s="117">
        <f t="shared" si="1"/>
        <v>87.5</v>
      </c>
      <c r="J37" s="51" t="str">
        <f t="shared" si="2"/>
        <v>Tốt</v>
      </c>
      <c r="K37" s="101" t="s">
        <v>248</v>
      </c>
      <c r="L37" s="217"/>
    </row>
    <row r="38" spans="1:12" s="16" customFormat="1" ht="18" customHeight="1" x14ac:dyDescent="0.25">
      <c r="A38" s="118">
        <v>30</v>
      </c>
      <c r="B38" s="51">
        <v>30</v>
      </c>
      <c r="C38" s="88" t="s">
        <v>3241</v>
      </c>
      <c r="D38" s="67">
        <v>1605210122</v>
      </c>
      <c r="E38" s="118">
        <v>94</v>
      </c>
      <c r="F38" s="226" t="str">
        <f t="shared" si="3"/>
        <v>Xuất sắc</v>
      </c>
      <c r="G38" s="118">
        <v>95</v>
      </c>
      <c r="H38" s="226" t="str">
        <f t="shared" si="4"/>
        <v>Xuất sắc</v>
      </c>
      <c r="I38" s="117">
        <f t="shared" si="1"/>
        <v>94.5</v>
      </c>
      <c r="J38" s="51" t="str">
        <f t="shared" si="2"/>
        <v>Xuất sắc</v>
      </c>
      <c r="K38" s="101" t="s">
        <v>248</v>
      </c>
      <c r="L38" s="217"/>
    </row>
    <row r="39" spans="1:12" s="16" customFormat="1" ht="18" customHeight="1" x14ac:dyDescent="0.25">
      <c r="A39" s="118">
        <v>31</v>
      </c>
      <c r="B39" s="51">
        <v>31</v>
      </c>
      <c r="C39" s="88" t="s">
        <v>3242</v>
      </c>
      <c r="D39" s="67">
        <v>1605210121</v>
      </c>
      <c r="E39" s="51">
        <v>95</v>
      </c>
      <c r="F39" s="226" t="str">
        <f t="shared" si="3"/>
        <v>Xuất sắc</v>
      </c>
      <c r="G39" s="51">
        <v>94</v>
      </c>
      <c r="H39" s="226" t="str">
        <f t="shared" si="4"/>
        <v>Xuất sắc</v>
      </c>
      <c r="I39" s="117">
        <f t="shared" si="1"/>
        <v>94.5</v>
      </c>
      <c r="J39" s="51" t="str">
        <f t="shared" si="2"/>
        <v>Xuất sắc</v>
      </c>
      <c r="K39" s="101" t="s">
        <v>248</v>
      </c>
      <c r="L39" s="217"/>
    </row>
    <row r="40" spans="1:12" s="16" customFormat="1" ht="18" customHeight="1" x14ac:dyDescent="0.25">
      <c r="A40" s="118">
        <v>32</v>
      </c>
      <c r="B40" s="51">
        <v>32</v>
      </c>
      <c r="C40" s="88" t="s">
        <v>3243</v>
      </c>
      <c r="D40" s="67">
        <v>1605210906</v>
      </c>
      <c r="E40" s="51">
        <v>72</v>
      </c>
      <c r="F40" s="226" t="str">
        <f t="shared" si="3"/>
        <v>Khá</v>
      </c>
      <c r="G40" s="51">
        <v>80</v>
      </c>
      <c r="H40" s="226" t="str">
        <f t="shared" si="4"/>
        <v>Tốt</v>
      </c>
      <c r="I40" s="117">
        <f t="shared" si="1"/>
        <v>76</v>
      </c>
      <c r="J40" s="51" t="str">
        <f t="shared" si="2"/>
        <v>Khá</v>
      </c>
      <c r="K40" s="101" t="s">
        <v>248</v>
      </c>
      <c r="L40" s="217"/>
    </row>
    <row r="41" spans="1:12" s="16" customFormat="1" ht="18" customHeight="1" x14ac:dyDescent="0.25">
      <c r="A41" s="118">
        <v>33</v>
      </c>
      <c r="B41" s="51">
        <v>33</v>
      </c>
      <c r="C41" s="88" t="s">
        <v>3244</v>
      </c>
      <c r="D41" s="67">
        <v>1605210361</v>
      </c>
      <c r="E41" s="51">
        <v>90</v>
      </c>
      <c r="F41" s="226" t="str">
        <f t="shared" si="3"/>
        <v>Xuất sắc</v>
      </c>
      <c r="G41" s="51">
        <v>97</v>
      </c>
      <c r="H41" s="226" t="str">
        <f t="shared" si="4"/>
        <v>Xuất sắc</v>
      </c>
      <c r="I41" s="117">
        <f t="shared" si="1"/>
        <v>93.5</v>
      </c>
      <c r="J41" s="51" t="str">
        <f t="shared" si="2"/>
        <v>Xuất sắc</v>
      </c>
      <c r="K41" s="101" t="s">
        <v>248</v>
      </c>
      <c r="L41" s="217"/>
    </row>
    <row r="42" spans="1:12" s="16" customFormat="1" ht="18" customHeight="1" x14ac:dyDescent="0.25">
      <c r="A42" s="118">
        <v>34</v>
      </c>
      <c r="B42" s="51">
        <v>34</v>
      </c>
      <c r="C42" s="88" t="s">
        <v>3245</v>
      </c>
      <c r="D42" s="67">
        <v>1605210505</v>
      </c>
      <c r="E42" s="51">
        <v>66</v>
      </c>
      <c r="F42" s="226" t="str">
        <f t="shared" si="3"/>
        <v>Khá</v>
      </c>
      <c r="G42" s="51">
        <v>73</v>
      </c>
      <c r="H42" s="226" t="str">
        <f t="shared" si="4"/>
        <v>Khá</v>
      </c>
      <c r="I42" s="117">
        <f t="shared" si="1"/>
        <v>69.5</v>
      </c>
      <c r="J42" s="51" t="str">
        <f t="shared" si="2"/>
        <v>Khá</v>
      </c>
      <c r="K42" s="101" t="s">
        <v>248</v>
      </c>
      <c r="L42" s="217"/>
    </row>
    <row r="43" spans="1:12" s="16" customFormat="1" ht="18" customHeight="1" x14ac:dyDescent="0.25">
      <c r="A43" s="118">
        <v>35</v>
      </c>
      <c r="B43" s="51">
        <v>35</v>
      </c>
      <c r="C43" s="89" t="s">
        <v>3246</v>
      </c>
      <c r="D43" s="67">
        <v>1605210163</v>
      </c>
      <c r="E43" s="51">
        <v>85</v>
      </c>
      <c r="F43" s="226" t="str">
        <f t="shared" si="3"/>
        <v>Tốt</v>
      </c>
      <c r="G43" s="52">
        <v>80</v>
      </c>
      <c r="H43" s="226" t="str">
        <f t="shared" si="4"/>
        <v>Tốt</v>
      </c>
      <c r="I43" s="117">
        <f t="shared" si="1"/>
        <v>82.5</v>
      </c>
      <c r="J43" s="51" t="str">
        <f t="shared" si="2"/>
        <v>Tốt</v>
      </c>
      <c r="K43" s="101" t="s">
        <v>248</v>
      </c>
      <c r="L43" s="217"/>
    </row>
    <row r="44" spans="1:12" s="16" customFormat="1" ht="18" customHeight="1" x14ac:dyDescent="0.25">
      <c r="A44" s="118">
        <v>36</v>
      </c>
      <c r="B44" s="51">
        <v>36</v>
      </c>
      <c r="C44" s="89" t="s">
        <v>1386</v>
      </c>
      <c r="D44" s="67">
        <v>1605210343</v>
      </c>
      <c r="E44" s="51">
        <v>81</v>
      </c>
      <c r="F44" s="226" t="str">
        <f t="shared" si="3"/>
        <v>Tốt</v>
      </c>
      <c r="G44" s="52">
        <v>86</v>
      </c>
      <c r="H44" s="226" t="str">
        <f t="shared" si="4"/>
        <v>Tốt</v>
      </c>
      <c r="I44" s="117">
        <f t="shared" si="1"/>
        <v>83.5</v>
      </c>
      <c r="J44" s="51" t="str">
        <f t="shared" si="2"/>
        <v>Tốt</v>
      </c>
      <c r="K44" s="101" t="s">
        <v>248</v>
      </c>
      <c r="L44" s="217"/>
    </row>
    <row r="45" spans="1:12" s="16" customFormat="1" ht="18" customHeight="1" x14ac:dyDescent="0.25">
      <c r="A45" s="118">
        <v>37</v>
      </c>
      <c r="B45" s="51">
        <v>37</v>
      </c>
      <c r="C45" s="89" t="s">
        <v>3247</v>
      </c>
      <c r="D45" s="67">
        <v>1605210775</v>
      </c>
      <c r="E45" s="51">
        <v>84</v>
      </c>
      <c r="F45" s="226" t="str">
        <f t="shared" si="3"/>
        <v>Tốt</v>
      </c>
      <c r="G45" s="52">
        <v>86</v>
      </c>
      <c r="H45" s="226" t="str">
        <f t="shared" si="4"/>
        <v>Tốt</v>
      </c>
      <c r="I45" s="117">
        <f t="shared" si="1"/>
        <v>85</v>
      </c>
      <c r="J45" s="51" t="str">
        <f t="shared" si="2"/>
        <v>Tốt</v>
      </c>
      <c r="K45" s="101" t="s">
        <v>248</v>
      </c>
      <c r="L45" s="217"/>
    </row>
    <row r="46" spans="1:12" s="16" customFormat="1" ht="18" customHeight="1" x14ac:dyDescent="0.25">
      <c r="A46" s="118">
        <v>38</v>
      </c>
      <c r="B46" s="51">
        <v>1</v>
      </c>
      <c r="C46" s="89" t="s">
        <v>3248</v>
      </c>
      <c r="D46" s="67">
        <v>1605211224</v>
      </c>
      <c r="E46" s="51">
        <v>80</v>
      </c>
      <c r="F46" s="226" t="str">
        <f t="shared" si="3"/>
        <v>Tốt</v>
      </c>
      <c r="G46" s="52">
        <v>87</v>
      </c>
      <c r="H46" s="226" t="str">
        <f t="shared" si="4"/>
        <v>Tốt</v>
      </c>
      <c r="I46" s="117">
        <f t="shared" si="1"/>
        <v>83.5</v>
      </c>
      <c r="J46" s="51" t="str">
        <f t="shared" si="2"/>
        <v>Tốt</v>
      </c>
      <c r="K46" s="101" t="s">
        <v>250</v>
      </c>
      <c r="L46" s="217"/>
    </row>
    <row r="47" spans="1:12" s="16" customFormat="1" ht="18" customHeight="1" x14ac:dyDescent="0.25">
      <c r="A47" s="118">
        <v>39</v>
      </c>
      <c r="B47" s="51">
        <v>2</v>
      </c>
      <c r="C47" s="89" t="s">
        <v>3249</v>
      </c>
      <c r="D47" s="67">
        <v>1605211076</v>
      </c>
      <c r="E47" s="51">
        <v>85</v>
      </c>
      <c r="F47" s="226" t="str">
        <f t="shared" si="3"/>
        <v>Tốt</v>
      </c>
      <c r="G47" s="52">
        <v>95</v>
      </c>
      <c r="H47" s="226" t="str">
        <f t="shared" si="4"/>
        <v>Xuất sắc</v>
      </c>
      <c r="I47" s="117">
        <f t="shared" si="1"/>
        <v>90</v>
      </c>
      <c r="J47" s="51" t="str">
        <f t="shared" si="2"/>
        <v>Xuất sắc</v>
      </c>
      <c r="K47" s="101" t="s">
        <v>250</v>
      </c>
      <c r="L47" s="217"/>
    </row>
    <row r="48" spans="1:12" s="16" customFormat="1" ht="18" customHeight="1" x14ac:dyDescent="0.25">
      <c r="A48" s="118">
        <v>40</v>
      </c>
      <c r="B48" s="51">
        <v>3</v>
      </c>
      <c r="C48" s="89" t="s">
        <v>3250</v>
      </c>
      <c r="D48" s="67">
        <v>1605211144</v>
      </c>
      <c r="E48" s="51">
        <v>84</v>
      </c>
      <c r="F48" s="226" t="str">
        <f t="shared" si="3"/>
        <v>Tốt</v>
      </c>
      <c r="G48" s="52">
        <v>90</v>
      </c>
      <c r="H48" s="226" t="str">
        <f t="shared" si="4"/>
        <v>Xuất sắc</v>
      </c>
      <c r="I48" s="117">
        <f t="shared" si="1"/>
        <v>87</v>
      </c>
      <c r="J48" s="51" t="str">
        <f t="shared" si="2"/>
        <v>Tốt</v>
      </c>
      <c r="K48" s="101" t="s">
        <v>250</v>
      </c>
      <c r="L48" s="217"/>
    </row>
    <row r="49" spans="1:12" s="16" customFormat="1" ht="18" customHeight="1" x14ac:dyDescent="0.25">
      <c r="A49" s="118">
        <v>41</v>
      </c>
      <c r="B49" s="51">
        <v>4</v>
      </c>
      <c r="C49" s="89" t="s">
        <v>141</v>
      </c>
      <c r="D49" s="67">
        <v>1605211205</v>
      </c>
      <c r="E49" s="51">
        <v>78</v>
      </c>
      <c r="F49" s="226" t="str">
        <f t="shared" si="3"/>
        <v>Khá</v>
      </c>
      <c r="G49" s="52">
        <v>78</v>
      </c>
      <c r="H49" s="226" t="str">
        <f t="shared" si="4"/>
        <v>Khá</v>
      </c>
      <c r="I49" s="117">
        <f t="shared" si="1"/>
        <v>78</v>
      </c>
      <c r="J49" s="51" t="str">
        <f t="shared" si="2"/>
        <v>Khá</v>
      </c>
      <c r="K49" s="101" t="s">
        <v>250</v>
      </c>
      <c r="L49" s="217"/>
    </row>
    <row r="50" spans="1:12" s="16" customFormat="1" ht="18" customHeight="1" x14ac:dyDescent="0.25">
      <c r="A50" s="118">
        <v>42</v>
      </c>
      <c r="B50" s="51">
        <v>5</v>
      </c>
      <c r="C50" s="89" t="s">
        <v>3251</v>
      </c>
      <c r="D50" s="67">
        <v>1605211443</v>
      </c>
      <c r="E50" s="51">
        <v>85</v>
      </c>
      <c r="F50" s="226" t="str">
        <f t="shared" si="3"/>
        <v>Tốt</v>
      </c>
      <c r="G50" s="52">
        <v>75</v>
      </c>
      <c r="H50" s="226" t="str">
        <f t="shared" si="4"/>
        <v>Khá</v>
      </c>
      <c r="I50" s="117">
        <f t="shared" si="1"/>
        <v>80</v>
      </c>
      <c r="J50" s="51" t="str">
        <f t="shared" si="2"/>
        <v>Tốt</v>
      </c>
      <c r="K50" s="101" t="s">
        <v>250</v>
      </c>
      <c r="L50" s="217"/>
    </row>
    <row r="51" spans="1:12" s="16" customFormat="1" ht="18" customHeight="1" x14ac:dyDescent="0.25">
      <c r="A51" s="118">
        <v>43</v>
      </c>
      <c r="B51" s="51">
        <v>6</v>
      </c>
      <c r="C51" s="89" t="s">
        <v>3252</v>
      </c>
      <c r="D51" s="67">
        <v>1605211448</v>
      </c>
      <c r="E51" s="51">
        <v>84</v>
      </c>
      <c r="F51" s="226" t="str">
        <f t="shared" si="3"/>
        <v>Tốt</v>
      </c>
      <c r="G51" s="51">
        <v>86</v>
      </c>
      <c r="H51" s="226" t="str">
        <f t="shared" si="4"/>
        <v>Tốt</v>
      </c>
      <c r="I51" s="117">
        <f t="shared" si="1"/>
        <v>85</v>
      </c>
      <c r="J51" s="51" t="str">
        <f t="shared" si="2"/>
        <v>Tốt</v>
      </c>
      <c r="K51" s="101" t="s">
        <v>250</v>
      </c>
      <c r="L51" s="217"/>
    </row>
    <row r="52" spans="1:12" s="16" customFormat="1" ht="18" customHeight="1" x14ac:dyDescent="0.25">
      <c r="A52" s="118">
        <v>44</v>
      </c>
      <c r="B52" s="51">
        <v>7</v>
      </c>
      <c r="C52" s="89" t="s">
        <v>3048</v>
      </c>
      <c r="D52" s="67">
        <v>1605211354</v>
      </c>
      <c r="E52" s="51">
        <v>85</v>
      </c>
      <c r="F52" s="226" t="str">
        <f t="shared" si="3"/>
        <v>Tốt</v>
      </c>
      <c r="G52" s="51">
        <v>90</v>
      </c>
      <c r="H52" s="226" t="str">
        <f t="shared" si="4"/>
        <v>Xuất sắc</v>
      </c>
      <c r="I52" s="117">
        <f t="shared" si="1"/>
        <v>87.5</v>
      </c>
      <c r="J52" s="51" t="str">
        <f t="shared" si="2"/>
        <v>Tốt</v>
      </c>
      <c r="K52" s="101" t="s">
        <v>250</v>
      </c>
      <c r="L52" s="217"/>
    </row>
    <row r="53" spans="1:12" s="16" customFormat="1" ht="18" customHeight="1" x14ac:dyDescent="0.25">
      <c r="A53" s="118">
        <v>45</v>
      </c>
      <c r="B53" s="51">
        <v>8</v>
      </c>
      <c r="C53" s="89" t="s">
        <v>3253</v>
      </c>
      <c r="D53" s="67">
        <v>1605210022</v>
      </c>
      <c r="E53" s="51">
        <v>85</v>
      </c>
      <c r="F53" s="226" t="str">
        <f t="shared" si="3"/>
        <v>Tốt</v>
      </c>
      <c r="G53" s="51">
        <v>83</v>
      </c>
      <c r="H53" s="226" t="str">
        <f t="shared" si="4"/>
        <v>Tốt</v>
      </c>
      <c r="I53" s="117">
        <f t="shared" si="1"/>
        <v>84</v>
      </c>
      <c r="J53" s="51" t="str">
        <f t="shared" si="2"/>
        <v>Tốt</v>
      </c>
      <c r="K53" s="101" t="s">
        <v>250</v>
      </c>
      <c r="L53" s="217"/>
    </row>
    <row r="54" spans="1:12" s="16" customFormat="1" ht="18" customHeight="1" x14ac:dyDescent="0.25">
      <c r="A54" s="118">
        <v>46</v>
      </c>
      <c r="B54" s="51">
        <v>9</v>
      </c>
      <c r="C54" s="89" t="s">
        <v>3254</v>
      </c>
      <c r="D54" s="67">
        <v>1605211441</v>
      </c>
      <c r="E54" s="51">
        <v>95</v>
      </c>
      <c r="F54" s="226" t="str">
        <f t="shared" si="3"/>
        <v>Xuất sắc</v>
      </c>
      <c r="G54" s="51">
        <v>87</v>
      </c>
      <c r="H54" s="226" t="str">
        <f t="shared" si="4"/>
        <v>Tốt</v>
      </c>
      <c r="I54" s="117">
        <f t="shared" si="1"/>
        <v>91</v>
      </c>
      <c r="J54" s="51" t="str">
        <f t="shared" si="2"/>
        <v>Xuất sắc</v>
      </c>
      <c r="K54" s="101" t="s">
        <v>250</v>
      </c>
      <c r="L54" s="217"/>
    </row>
    <row r="55" spans="1:12" s="16" customFormat="1" ht="18" customHeight="1" x14ac:dyDescent="0.25">
      <c r="A55" s="118">
        <v>47</v>
      </c>
      <c r="B55" s="51">
        <v>10</v>
      </c>
      <c r="C55" s="89" t="s">
        <v>3255</v>
      </c>
      <c r="D55" s="67">
        <v>1505200724</v>
      </c>
      <c r="E55" s="51"/>
      <c r="F55" s="226" t="str">
        <f t="shared" si="3"/>
        <v>Không xếp loại</v>
      </c>
      <c r="G55" s="51">
        <v>80</v>
      </c>
      <c r="H55" s="226" t="str">
        <f t="shared" si="4"/>
        <v>Tốt</v>
      </c>
      <c r="I55" s="117">
        <v>80</v>
      </c>
      <c r="J55" s="51" t="str">
        <f t="shared" si="2"/>
        <v>Tốt</v>
      </c>
      <c r="K55" s="101" t="s">
        <v>250</v>
      </c>
      <c r="L55" s="217"/>
    </row>
    <row r="56" spans="1:12" s="16" customFormat="1" ht="18" customHeight="1" x14ac:dyDescent="0.25">
      <c r="A56" s="118">
        <v>48</v>
      </c>
      <c r="B56" s="51">
        <v>11</v>
      </c>
      <c r="C56" s="89" t="s">
        <v>3256</v>
      </c>
      <c r="D56" s="67">
        <v>1605211328</v>
      </c>
      <c r="E56" s="51">
        <v>83</v>
      </c>
      <c r="F56" s="226" t="str">
        <f t="shared" si="3"/>
        <v>Tốt</v>
      </c>
      <c r="G56" s="51">
        <v>79</v>
      </c>
      <c r="H56" s="226" t="str">
        <f t="shared" si="4"/>
        <v>Khá</v>
      </c>
      <c r="I56" s="117">
        <f t="shared" si="1"/>
        <v>81</v>
      </c>
      <c r="J56" s="51" t="str">
        <f t="shared" si="2"/>
        <v>Tốt</v>
      </c>
      <c r="K56" s="101" t="s">
        <v>250</v>
      </c>
      <c r="L56" s="217"/>
    </row>
    <row r="57" spans="1:12" s="16" customFormat="1" ht="18" customHeight="1" x14ac:dyDescent="0.25">
      <c r="A57" s="118">
        <v>49</v>
      </c>
      <c r="B57" s="51">
        <v>12</v>
      </c>
      <c r="C57" s="89" t="s">
        <v>3257</v>
      </c>
      <c r="D57" s="67">
        <v>1605211362</v>
      </c>
      <c r="E57" s="51">
        <v>77</v>
      </c>
      <c r="F57" s="226" t="str">
        <f t="shared" si="3"/>
        <v>Khá</v>
      </c>
      <c r="G57" s="51">
        <v>77</v>
      </c>
      <c r="H57" s="226" t="str">
        <f t="shared" si="4"/>
        <v>Khá</v>
      </c>
      <c r="I57" s="117">
        <f t="shared" si="1"/>
        <v>77</v>
      </c>
      <c r="J57" s="51" t="str">
        <f t="shared" si="2"/>
        <v>Khá</v>
      </c>
      <c r="K57" s="101" t="s">
        <v>250</v>
      </c>
      <c r="L57" s="217"/>
    </row>
    <row r="58" spans="1:12" s="16" customFormat="1" ht="18" customHeight="1" x14ac:dyDescent="0.25">
      <c r="A58" s="118">
        <v>50</v>
      </c>
      <c r="B58" s="51">
        <v>13</v>
      </c>
      <c r="C58" s="89" t="s">
        <v>3258</v>
      </c>
      <c r="D58" s="67">
        <v>1605211374</v>
      </c>
      <c r="E58" s="51">
        <v>86</v>
      </c>
      <c r="F58" s="226" t="str">
        <f t="shared" si="3"/>
        <v>Tốt</v>
      </c>
      <c r="G58" s="51">
        <v>80</v>
      </c>
      <c r="H58" s="226" t="str">
        <f t="shared" si="4"/>
        <v>Tốt</v>
      </c>
      <c r="I58" s="117">
        <f t="shared" si="1"/>
        <v>83</v>
      </c>
      <c r="J58" s="51" t="str">
        <f t="shared" si="2"/>
        <v>Tốt</v>
      </c>
      <c r="K58" s="101" t="s">
        <v>250</v>
      </c>
      <c r="L58" s="217"/>
    </row>
    <row r="59" spans="1:12" s="16" customFormat="1" ht="18" customHeight="1" x14ac:dyDescent="0.25">
      <c r="A59" s="118">
        <v>51</v>
      </c>
      <c r="B59" s="51">
        <v>14</v>
      </c>
      <c r="C59" s="89" t="s">
        <v>3259</v>
      </c>
      <c r="D59" s="67">
        <v>1605211425</v>
      </c>
      <c r="E59" s="51">
        <v>87</v>
      </c>
      <c r="F59" s="226" t="str">
        <f t="shared" si="3"/>
        <v>Tốt</v>
      </c>
      <c r="G59" s="52">
        <v>93</v>
      </c>
      <c r="H59" s="226" t="str">
        <f t="shared" si="4"/>
        <v>Xuất sắc</v>
      </c>
      <c r="I59" s="117">
        <f t="shared" si="1"/>
        <v>90</v>
      </c>
      <c r="J59" s="51" t="str">
        <f t="shared" si="2"/>
        <v>Xuất sắc</v>
      </c>
      <c r="K59" s="101" t="s">
        <v>250</v>
      </c>
      <c r="L59" s="217"/>
    </row>
    <row r="60" spans="1:12" s="16" customFormat="1" ht="18" customHeight="1" x14ac:dyDescent="0.25">
      <c r="A60" s="118">
        <v>52</v>
      </c>
      <c r="B60" s="51">
        <v>15</v>
      </c>
      <c r="C60" s="89" t="s">
        <v>3260</v>
      </c>
      <c r="D60" s="67">
        <v>1605211450</v>
      </c>
      <c r="E60" s="51">
        <v>86</v>
      </c>
      <c r="F60" s="226" t="str">
        <f t="shared" si="3"/>
        <v>Tốt</v>
      </c>
      <c r="G60" s="51">
        <v>86</v>
      </c>
      <c r="H60" s="226" t="str">
        <f t="shared" si="4"/>
        <v>Tốt</v>
      </c>
      <c r="I60" s="117">
        <f t="shared" si="1"/>
        <v>86</v>
      </c>
      <c r="J60" s="51" t="str">
        <f t="shared" si="2"/>
        <v>Tốt</v>
      </c>
      <c r="K60" s="101" t="s">
        <v>250</v>
      </c>
      <c r="L60" s="217"/>
    </row>
    <row r="61" spans="1:12" s="16" customFormat="1" ht="18" customHeight="1" x14ac:dyDescent="0.25">
      <c r="A61" s="118">
        <v>53</v>
      </c>
      <c r="B61" s="51">
        <v>16</v>
      </c>
      <c r="C61" s="89" t="s">
        <v>3261</v>
      </c>
      <c r="D61" s="67">
        <v>1605211449</v>
      </c>
      <c r="E61" s="51">
        <v>86</v>
      </c>
      <c r="F61" s="226" t="str">
        <f t="shared" si="3"/>
        <v>Tốt</v>
      </c>
      <c r="G61" s="51">
        <v>86</v>
      </c>
      <c r="H61" s="226" t="str">
        <f t="shared" si="4"/>
        <v>Tốt</v>
      </c>
      <c r="I61" s="117">
        <f t="shared" si="1"/>
        <v>86</v>
      </c>
      <c r="J61" s="51" t="str">
        <f t="shared" si="2"/>
        <v>Tốt</v>
      </c>
      <c r="K61" s="101" t="s">
        <v>250</v>
      </c>
      <c r="L61" s="217"/>
    </row>
    <row r="62" spans="1:12" s="16" customFormat="1" ht="18" customHeight="1" x14ac:dyDescent="0.25">
      <c r="A62" s="118">
        <v>54</v>
      </c>
      <c r="B62" s="51">
        <v>17</v>
      </c>
      <c r="C62" s="89" t="s">
        <v>3262</v>
      </c>
      <c r="D62" s="67">
        <v>1605211454</v>
      </c>
      <c r="E62" s="51">
        <v>88</v>
      </c>
      <c r="F62" s="226" t="str">
        <f t="shared" si="3"/>
        <v>Tốt</v>
      </c>
      <c r="G62" s="52">
        <v>80</v>
      </c>
      <c r="H62" s="226" t="str">
        <f t="shared" si="4"/>
        <v>Tốt</v>
      </c>
      <c r="I62" s="117">
        <f t="shared" si="1"/>
        <v>84</v>
      </c>
      <c r="J62" s="51" t="str">
        <f t="shared" si="2"/>
        <v>Tốt</v>
      </c>
      <c r="K62" s="101" t="s">
        <v>250</v>
      </c>
      <c r="L62" s="217"/>
    </row>
    <row r="63" spans="1:12" s="16" customFormat="1" ht="18" customHeight="1" x14ac:dyDescent="0.25">
      <c r="A63" s="118">
        <v>55</v>
      </c>
      <c r="B63" s="51">
        <v>18</v>
      </c>
      <c r="C63" s="89" t="s">
        <v>3263</v>
      </c>
      <c r="D63" s="67">
        <v>1605211456</v>
      </c>
      <c r="E63" s="51">
        <v>84</v>
      </c>
      <c r="F63" s="226" t="str">
        <f t="shared" si="3"/>
        <v>Tốt</v>
      </c>
      <c r="G63" s="51">
        <v>86</v>
      </c>
      <c r="H63" s="226" t="str">
        <f t="shared" si="4"/>
        <v>Tốt</v>
      </c>
      <c r="I63" s="117">
        <f t="shared" si="1"/>
        <v>85</v>
      </c>
      <c r="J63" s="51" t="str">
        <f t="shared" si="2"/>
        <v>Tốt</v>
      </c>
      <c r="K63" s="101" t="s">
        <v>250</v>
      </c>
      <c r="L63" s="217"/>
    </row>
    <row r="64" spans="1:12" s="16" customFormat="1" ht="18" customHeight="1" x14ac:dyDescent="0.25">
      <c r="A64" s="118">
        <v>56</v>
      </c>
      <c r="B64" s="51">
        <v>19</v>
      </c>
      <c r="C64" s="89" t="s">
        <v>3264</v>
      </c>
      <c r="D64" s="67">
        <v>1605211290</v>
      </c>
      <c r="E64" s="51">
        <v>80</v>
      </c>
      <c r="F64" s="226" t="str">
        <f t="shared" si="3"/>
        <v>Tốt</v>
      </c>
      <c r="G64" s="52">
        <v>80</v>
      </c>
      <c r="H64" s="226" t="str">
        <f t="shared" si="4"/>
        <v>Tốt</v>
      </c>
      <c r="I64" s="117">
        <f t="shared" si="1"/>
        <v>80</v>
      </c>
      <c r="J64" s="51" t="str">
        <f t="shared" si="2"/>
        <v>Tốt</v>
      </c>
      <c r="K64" s="101" t="s">
        <v>250</v>
      </c>
      <c r="L64" s="217"/>
    </row>
    <row r="65" spans="1:12" s="16" customFormat="1" ht="18" customHeight="1" x14ac:dyDescent="0.25">
      <c r="A65" s="118">
        <v>57</v>
      </c>
      <c r="B65" s="51">
        <v>20</v>
      </c>
      <c r="C65" s="89" t="s">
        <v>3265</v>
      </c>
      <c r="D65" s="67">
        <v>1605211282</v>
      </c>
      <c r="E65" s="51">
        <v>88</v>
      </c>
      <c r="F65" s="226" t="str">
        <f t="shared" si="3"/>
        <v>Tốt</v>
      </c>
      <c r="G65" s="51">
        <v>86</v>
      </c>
      <c r="H65" s="226" t="str">
        <f t="shared" si="4"/>
        <v>Tốt</v>
      </c>
      <c r="I65" s="117">
        <f t="shared" si="1"/>
        <v>87</v>
      </c>
      <c r="J65" s="51" t="str">
        <f t="shared" si="2"/>
        <v>Tốt</v>
      </c>
      <c r="K65" s="101" t="s">
        <v>250</v>
      </c>
      <c r="L65" s="217"/>
    </row>
    <row r="66" spans="1:12" s="16" customFormat="1" ht="18" customHeight="1" x14ac:dyDescent="0.25">
      <c r="A66" s="118">
        <v>58</v>
      </c>
      <c r="B66" s="51">
        <v>21</v>
      </c>
      <c r="C66" s="89" t="s">
        <v>154</v>
      </c>
      <c r="D66" s="67">
        <v>1605211412</v>
      </c>
      <c r="E66" s="51">
        <v>80</v>
      </c>
      <c r="F66" s="226" t="str">
        <f t="shared" si="3"/>
        <v>Tốt</v>
      </c>
      <c r="G66" s="51">
        <v>95</v>
      </c>
      <c r="H66" s="226" t="str">
        <f t="shared" si="4"/>
        <v>Xuất sắc</v>
      </c>
      <c r="I66" s="117">
        <f t="shared" si="1"/>
        <v>87.5</v>
      </c>
      <c r="J66" s="51" t="str">
        <f t="shared" si="2"/>
        <v>Tốt</v>
      </c>
      <c r="K66" s="101" t="s">
        <v>250</v>
      </c>
      <c r="L66" s="218"/>
    </row>
    <row r="67" spans="1:12" s="16" customFormat="1" ht="18" customHeight="1" x14ac:dyDescent="0.25">
      <c r="A67" s="118">
        <v>59</v>
      </c>
      <c r="B67" s="51">
        <v>22</v>
      </c>
      <c r="C67" s="89" t="s">
        <v>3266</v>
      </c>
      <c r="D67" s="67">
        <v>1605211161</v>
      </c>
      <c r="E67" s="51">
        <v>81</v>
      </c>
      <c r="F67" s="226" t="str">
        <f t="shared" si="3"/>
        <v>Tốt</v>
      </c>
      <c r="G67" s="51">
        <v>88</v>
      </c>
      <c r="H67" s="226" t="str">
        <f t="shared" si="4"/>
        <v>Tốt</v>
      </c>
      <c r="I67" s="117">
        <f t="shared" si="1"/>
        <v>84.5</v>
      </c>
      <c r="J67" s="51" t="str">
        <f t="shared" si="2"/>
        <v>Tốt</v>
      </c>
      <c r="K67" s="101" t="s">
        <v>250</v>
      </c>
      <c r="L67" s="217"/>
    </row>
    <row r="68" spans="1:12" s="16" customFormat="1" ht="18" customHeight="1" x14ac:dyDescent="0.25">
      <c r="A68" s="118">
        <v>60</v>
      </c>
      <c r="B68" s="51">
        <v>23</v>
      </c>
      <c r="C68" s="89" t="s">
        <v>3267</v>
      </c>
      <c r="D68" s="67">
        <v>1605211451</v>
      </c>
      <c r="E68" s="51">
        <v>85</v>
      </c>
      <c r="F68" s="226" t="str">
        <f t="shared" si="3"/>
        <v>Tốt</v>
      </c>
      <c r="G68" s="51">
        <v>86</v>
      </c>
      <c r="H68" s="226" t="str">
        <f t="shared" si="4"/>
        <v>Tốt</v>
      </c>
      <c r="I68" s="117">
        <f t="shared" si="1"/>
        <v>85.5</v>
      </c>
      <c r="J68" s="51" t="str">
        <f t="shared" si="2"/>
        <v>Tốt</v>
      </c>
      <c r="K68" s="101" t="s">
        <v>250</v>
      </c>
      <c r="L68" s="217"/>
    </row>
    <row r="69" spans="1:12" s="16" customFormat="1" ht="18" customHeight="1" x14ac:dyDescent="0.25">
      <c r="A69" s="118">
        <v>61</v>
      </c>
      <c r="B69" s="51">
        <v>24</v>
      </c>
      <c r="C69" s="89" t="s">
        <v>3268</v>
      </c>
      <c r="D69" s="67">
        <v>1605211452</v>
      </c>
      <c r="E69" s="51">
        <v>84</v>
      </c>
      <c r="F69" s="226" t="str">
        <f t="shared" si="3"/>
        <v>Tốt</v>
      </c>
      <c r="G69" s="51">
        <v>86</v>
      </c>
      <c r="H69" s="226" t="str">
        <f t="shared" si="4"/>
        <v>Tốt</v>
      </c>
      <c r="I69" s="117">
        <f t="shared" si="1"/>
        <v>85</v>
      </c>
      <c r="J69" s="51" t="str">
        <f t="shared" si="2"/>
        <v>Tốt</v>
      </c>
      <c r="K69" s="101" t="s">
        <v>250</v>
      </c>
      <c r="L69" s="217"/>
    </row>
    <row r="70" spans="1:12" s="16" customFormat="1" ht="18" customHeight="1" x14ac:dyDescent="0.25">
      <c r="A70" s="118">
        <v>62</v>
      </c>
      <c r="B70" s="51">
        <v>25</v>
      </c>
      <c r="C70" s="89" t="s">
        <v>3269</v>
      </c>
      <c r="D70" s="67">
        <v>1605211442</v>
      </c>
      <c r="E70" s="51">
        <v>86</v>
      </c>
      <c r="F70" s="226" t="str">
        <f t="shared" si="3"/>
        <v>Tốt</v>
      </c>
      <c r="G70" s="51">
        <v>86</v>
      </c>
      <c r="H70" s="226" t="str">
        <f t="shared" si="4"/>
        <v>Tốt</v>
      </c>
      <c r="I70" s="117">
        <f t="shared" si="1"/>
        <v>86</v>
      </c>
      <c r="J70" s="51" t="str">
        <f t="shared" si="2"/>
        <v>Tốt</v>
      </c>
      <c r="K70" s="101" t="s">
        <v>250</v>
      </c>
      <c r="L70" s="217"/>
    </row>
    <row r="71" spans="1:12" s="16" customFormat="1" ht="18" customHeight="1" x14ac:dyDescent="0.25">
      <c r="A71" s="118">
        <v>63</v>
      </c>
      <c r="B71" s="51">
        <v>26</v>
      </c>
      <c r="C71" s="89" t="s">
        <v>3270</v>
      </c>
      <c r="D71" s="67">
        <v>1605211455</v>
      </c>
      <c r="E71" s="51">
        <v>85</v>
      </c>
      <c r="F71" s="226" t="str">
        <f t="shared" si="3"/>
        <v>Tốt</v>
      </c>
      <c r="G71" s="52">
        <v>86</v>
      </c>
      <c r="H71" s="226" t="str">
        <f t="shared" si="4"/>
        <v>Tốt</v>
      </c>
      <c r="I71" s="117">
        <f t="shared" si="1"/>
        <v>85.5</v>
      </c>
      <c r="J71" s="51" t="str">
        <f t="shared" si="2"/>
        <v>Tốt</v>
      </c>
      <c r="K71" s="101" t="s">
        <v>250</v>
      </c>
      <c r="L71" s="217"/>
    </row>
    <row r="72" spans="1:12" s="16" customFormat="1" ht="18" customHeight="1" x14ac:dyDescent="0.25">
      <c r="A72" s="118">
        <v>64</v>
      </c>
      <c r="B72" s="51">
        <v>27</v>
      </c>
      <c r="C72" s="89" t="s">
        <v>3271</v>
      </c>
      <c r="D72" s="67">
        <v>1605211453</v>
      </c>
      <c r="E72" s="51">
        <v>87</v>
      </c>
      <c r="F72" s="226" t="str">
        <f t="shared" si="3"/>
        <v>Tốt</v>
      </c>
      <c r="G72" s="51">
        <v>86</v>
      </c>
      <c r="H72" s="226" t="str">
        <f t="shared" si="4"/>
        <v>Tốt</v>
      </c>
      <c r="I72" s="117">
        <f t="shared" si="1"/>
        <v>86.5</v>
      </c>
      <c r="J72" s="51" t="str">
        <f t="shared" si="2"/>
        <v>Tốt</v>
      </c>
      <c r="K72" s="101" t="s">
        <v>250</v>
      </c>
      <c r="L72" s="217"/>
    </row>
    <row r="73" spans="1:12" s="16" customFormat="1" ht="18" customHeight="1" x14ac:dyDescent="0.25">
      <c r="A73" s="118">
        <v>65</v>
      </c>
      <c r="B73" s="51">
        <v>28</v>
      </c>
      <c r="C73" s="89" t="s">
        <v>249</v>
      </c>
      <c r="D73" s="67">
        <v>1605211368</v>
      </c>
      <c r="E73" s="118">
        <v>97</v>
      </c>
      <c r="F73" s="226" t="str">
        <f t="shared" si="3"/>
        <v>Xuất sắc</v>
      </c>
      <c r="G73" s="118">
        <v>91</v>
      </c>
      <c r="H73" s="226" t="str">
        <f t="shared" si="4"/>
        <v>Xuất sắc</v>
      </c>
      <c r="I73" s="117">
        <f t="shared" ref="I73:I136" si="5">(E73+G73)/2</f>
        <v>94</v>
      </c>
      <c r="J73" s="51" t="str">
        <f t="shared" ref="J73:J136" si="6">IF(I73&gt;=90,"Xuất sắc",IF(AND(I73&lt;90,I73&gt;=80),"Tốt",IF(AND(I73&lt;80,I73&gt;=65),"Khá",IF(AND(I73&lt;65,I73&gt;=50),"Trung bình",IF(AND(I73&lt;50,I73&gt;=35),"Yếu",IF(AND(I73&lt;35,I73&gt;=1),"Kém",IF(AND(I73&lt;1),"Không xếp loại")))))))</f>
        <v>Xuất sắc</v>
      </c>
      <c r="K73" s="101" t="s">
        <v>250</v>
      </c>
      <c r="L73" s="217"/>
    </row>
    <row r="74" spans="1:12" s="16" customFormat="1" ht="18" customHeight="1" x14ac:dyDescent="0.25">
      <c r="A74" s="118">
        <v>66</v>
      </c>
      <c r="B74" s="51">
        <v>29</v>
      </c>
      <c r="C74" s="89" t="s">
        <v>3272</v>
      </c>
      <c r="D74" s="67">
        <v>1605211281</v>
      </c>
      <c r="E74" s="51">
        <v>96</v>
      </c>
      <c r="F74" s="226" t="str">
        <f t="shared" si="3"/>
        <v>Xuất sắc</v>
      </c>
      <c r="G74" s="51">
        <v>90</v>
      </c>
      <c r="H74" s="226" t="str">
        <f t="shared" si="4"/>
        <v>Xuất sắc</v>
      </c>
      <c r="I74" s="117">
        <f t="shared" si="5"/>
        <v>93</v>
      </c>
      <c r="J74" s="51" t="str">
        <f t="shared" si="6"/>
        <v>Xuất sắc</v>
      </c>
      <c r="K74" s="101" t="s">
        <v>250</v>
      </c>
      <c r="L74" s="217"/>
    </row>
    <row r="75" spans="1:12" s="16" customFormat="1" ht="18" customHeight="1" x14ac:dyDescent="0.25">
      <c r="A75" s="118">
        <v>67</v>
      </c>
      <c r="B75" s="51">
        <v>30</v>
      </c>
      <c r="C75" s="89" t="s">
        <v>3273</v>
      </c>
      <c r="D75" s="67">
        <v>1605211444</v>
      </c>
      <c r="E75" s="51">
        <v>85</v>
      </c>
      <c r="F75" s="226" t="str">
        <f t="shared" si="3"/>
        <v>Tốt</v>
      </c>
      <c r="G75" s="51">
        <v>86</v>
      </c>
      <c r="H75" s="226" t="str">
        <f t="shared" si="4"/>
        <v>Tốt</v>
      </c>
      <c r="I75" s="117">
        <f t="shared" si="5"/>
        <v>85.5</v>
      </c>
      <c r="J75" s="51" t="str">
        <f t="shared" si="6"/>
        <v>Tốt</v>
      </c>
      <c r="K75" s="101" t="s">
        <v>250</v>
      </c>
      <c r="L75" s="217"/>
    </row>
    <row r="76" spans="1:12" s="16" customFormat="1" ht="18" customHeight="1" x14ac:dyDescent="0.25">
      <c r="A76" s="118">
        <v>68</v>
      </c>
      <c r="B76" s="51">
        <v>31</v>
      </c>
      <c r="C76" s="89" t="s">
        <v>3274</v>
      </c>
      <c r="D76" s="67">
        <v>1605211447</v>
      </c>
      <c r="E76" s="51">
        <v>85</v>
      </c>
      <c r="F76" s="226" t="str">
        <f t="shared" si="3"/>
        <v>Tốt</v>
      </c>
      <c r="G76" s="51">
        <v>86</v>
      </c>
      <c r="H76" s="226" t="str">
        <f t="shared" si="4"/>
        <v>Tốt</v>
      </c>
      <c r="I76" s="117">
        <f t="shared" si="5"/>
        <v>85.5</v>
      </c>
      <c r="J76" s="51" t="str">
        <f t="shared" si="6"/>
        <v>Tốt</v>
      </c>
      <c r="K76" s="101" t="s">
        <v>250</v>
      </c>
      <c r="L76" s="217"/>
    </row>
    <row r="77" spans="1:12" s="16" customFormat="1" ht="18" customHeight="1" x14ac:dyDescent="0.25">
      <c r="A77" s="118">
        <v>69</v>
      </c>
      <c r="B77" s="51">
        <v>32</v>
      </c>
      <c r="C77" s="89" t="s">
        <v>3275</v>
      </c>
      <c r="D77" s="67">
        <v>1605211372</v>
      </c>
      <c r="E77" s="51">
        <v>82</v>
      </c>
      <c r="F77" s="226" t="str">
        <f t="shared" si="3"/>
        <v>Tốt</v>
      </c>
      <c r="G77" s="51">
        <v>82</v>
      </c>
      <c r="H77" s="226" t="str">
        <f t="shared" si="4"/>
        <v>Tốt</v>
      </c>
      <c r="I77" s="117">
        <f t="shared" si="5"/>
        <v>82</v>
      </c>
      <c r="J77" s="51" t="str">
        <f t="shared" si="6"/>
        <v>Tốt</v>
      </c>
      <c r="K77" s="101" t="s">
        <v>250</v>
      </c>
      <c r="L77" s="217"/>
    </row>
    <row r="78" spans="1:12" s="16" customFormat="1" ht="18" customHeight="1" x14ac:dyDescent="0.25">
      <c r="A78" s="118">
        <v>70</v>
      </c>
      <c r="B78" s="51">
        <v>33</v>
      </c>
      <c r="C78" s="89" t="s">
        <v>3276</v>
      </c>
      <c r="D78" s="67">
        <v>1605211446</v>
      </c>
      <c r="E78" s="51">
        <v>84</v>
      </c>
      <c r="F78" s="226" t="str">
        <f t="shared" si="3"/>
        <v>Tốt</v>
      </c>
      <c r="G78" s="51">
        <v>80</v>
      </c>
      <c r="H78" s="226" t="str">
        <f t="shared" si="4"/>
        <v>Tốt</v>
      </c>
      <c r="I78" s="117">
        <f t="shared" si="5"/>
        <v>82</v>
      </c>
      <c r="J78" s="51" t="str">
        <f t="shared" si="6"/>
        <v>Tốt</v>
      </c>
      <c r="K78" s="101" t="s">
        <v>250</v>
      </c>
      <c r="L78" s="217"/>
    </row>
    <row r="79" spans="1:12" s="16" customFormat="1" ht="18" customHeight="1" x14ac:dyDescent="0.25">
      <c r="A79" s="118">
        <v>71</v>
      </c>
      <c r="B79" s="51">
        <v>34</v>
      </c>
      <c r="C79" s="89" t="s">
        <v>3277</v>
      </c>
      <c r="D79" s="67">
        <v>1605211445</v>
      </c>
      <c r="E79" s="52">
        <v>84</v>
      </c>
      <c r="F79" s="226" t="str">
        <f t="shared" si="3"/>
        <v>Tốt</v>
      </c>
      <c r="G79" s="51">
        <v>86</v>
      </c>
      <c r="H79" s="226" t="str">
        <f t="shared" si="4"/>
        <v>Tốt</v>
      </c>
      <c r="I79" s="117">
        <f t="shared" si="5"/>
        <v>85</v>
      </c>
      <c r="J79" s="51" t="str">
        <f t="shared" si="6"/>
        <v>Tốt</v>
      </c>
      <c r="K79" s="101" t="s">
        <v>250</v>
      </c>
      <c r="L79" s="217"/>
    </row>
    <row r="80" spans="1:12" s="16" customFormat="1" ht="18" customHeight="1" x14ac:dyDescent="0.25">
      <c r="A80" s="118">
        <v>72</v>
      </c>
      <c r="B80" s="68">
        <v>1</v>
      </c>
      <c r="C80" s="89" t="s">
        <v>105</v>
      </c>
      <c r="D80" s="67">
        <v>1705220001</v>
      </c>
      <c r="E80" s="69">
        <v>71</v>
      </c>
      <c r="F80" s="226" t="str">
        <f t="shared" si="3"/>
        <v>Khá</v>
      </c>
      <c r="G80" s="69">
        <v>77</v>
      </c>
      <c r="H80" s="226" t="str">
        <f t="shared" si="4"/>
        <v>Khá</v>
      </c>
      <c r="I80" s="117">
        <f t="shared" si="5"/>
        <v>74</v>
      </c>
      <c r="J80" s="51" t="str">
        <f t="shared" si="6"/>
        <v>Khá</v>
      </c>
      <c r="K80" s="101" t="s">
        <v>251</v>
      </c>
      <c r="L80" s="217"/>
    </row>
    <row r="81" spans="1:12" s="16" customFormat="1" ht="18" customHeight="1" x14ac:dyDescent="0.25">
      <c r="A81" s="118">
        <v>73</v>
      </c>
      <c r="B81" s="68">
        <v>2</v>
      </c>
      <c r="C81" s="89" t="s">
        <v>3278</v>
      </c>
      <c r="D81" s="67">
        <v>1705221201</v>
      </c>
      <c r="E81" s="69">
        <v>85</v>
      </c>
      <c r="F81" s="226" t="str">
        <f t="shared" si="3"/>
        <v>Tốt</v>
      </c>
      <c r="G81" s="69">
        <v>89</v>
      </c>
      <c r="H81" s="226" t="str">
        <f t="shared" si="4"/>
        <v>Tốt</v>
      </c>
      <c r="I81" s="117">
        <f t="shared" si="5"/>
        <v>87</v>
      </c>
      <c r="J81" s="51" t="str">
        <f t="shared" si="6"/>
        <v>Tốt</v>
      </c>
      <c r="K81" s="101" t="s">
        <v>251</v>
      </c>
      <c r="L81" s="217"/>
    </row>
    <row r="82" spans="1:12" s="16" customFormat="1" ht="18" customHeight="1" x14ac:dyDescent="0.25">
      <c r="A82" s="118">
        <v>74</v>
      </c>
      <c r="B82" s="68">
        <v>3</v>
      </c>
      <c r="C82" s="89" t="s">
        <v>3279</v>
      </c>
      <c r="D82" s="67">
        <v>1705221187</v>
      </c>
      <c r="E82" s="69">
        <v>80</v>
      </c>
      <c r="F82" s="226" t="str">
        <f t="shared" si="3"/>
        <v>Tốt</v>
      </c>
      <c r="G82" s="69">
        <v>80</v>
      </c>
      <c r="H82" s="226" t="str">
        <f t="shared" si="4"/>
        <v>Tốt</v>
      </c>
      <c r="I82" s="117">
        <f t="shared" si="5"/>
        <v>80</v>
      </c>
      <c r="J82" s="51" t="str">
        <f t="shared" si="6"/>
        <v>Tốt</v>
      </c>
      <c r="K82" s="101" t="s">
        <v>251</v>
      </c>
      <c r="L82" s="217"/>
    </row>
    <row r="83" spans="1:12" s="16" customFormat="1" ht="18" customHeight="1" x14ac:dyDescent="0.25">
      <c r="A83" s="118">
        <v>75</v>
      </c>
      <c r="B83" s="68">
        <v>4</v>
      </c>
      <c r="C83" s="89" t="s">
        <v>3280</v>
      </c>
      <c r="D83" s="67">
        <v>1705221191</v>
      </c>
      <c r="E83" s="69">
        <v>80</v>
      </c>
      <c r="F83" s="226" t="str">
        <f t="shared" ref="F83:F138" si="7">IF(E83&gt;=90,"Xuất sắc",IF(AND(E83&lt;90,E83&gt;=80),"Tốt",IF(AND(E83&lt;80,E83&gt;=65),"Khá",IF(AND(E83&lt;65,E83&gt;=50),"Trung bình",IF(AND(E83&lt;50,E83&gt;=35),"Yếu",IF(AND(E83&lt;35,E83&gt;=1),"Kém",IF(AND(E83&lt;1),"Không xếp loại")))))))</f>
        <v>Tốt</v>
      </c>
      <c r="G83" s="69">
        <v>79</v>
      </c>
      <c r="H83" s="226" t="str">
        <f t="shared" ref="H83:H138" si="8">IF(G83&gt;=90,"Xuất sắc",IF(AND(G83&lt;90,G83&gt;=80),"Tốt",IF(AND(G83&lt;80,G83&gt;=65),"Khá",IF(AND(G83&lt;65,G83&gt;=50),"Trung bình",IF(AND(G83&lt;50,G83&gt;=35),"Yếu",IF(AND(G83&lt;35,G83&gt;=1),"Kém",IF(AND(G83&lt;1),"Không xếp loại")))))))</f>
        <v>Khá</v>
      </c>
      <c r="I83" s="117">
        <f t="shared" si="5"/>
        <v>79.5</v>
      </c>
      <c r="J83" s="51" t="str">
        <f t="shared" si="6"/>
        <v>Khá</v>
      </c>
      <c r="K83" s="101" t="s">
        <v>251</v>
      </c>
      <c r="L83" s="217"/>
    </row>
    <row r="84" spans="1:12" s="16" customFormat="1" ht="18" customHeight="1" x14ac:dyDescent="0.25">
      <c r="A84" s="118">
        <v>76</v>
      </c>
      <c r="B84" s="68">
        <v>5</v>
      </c>
      <c r="C84" s="89" t="s">
        <v>3281</v>
      </c>
      <c r="D84" s="67">
        <v>1705220535</v>
      </c>
      <c r="E84" s="69">
        <v>76</v>
      </c>
      <c r="F84" s="226" t="str">
        <f t="shared" si="7"/>
        <v>Khá</v>
      </c>
      <c r="G84" s="69">
        <v>81</v>
      </c>
      <c r="H84" s="226" t="str">
        <f t="shared" si="8"/>
        <v>Tốt</v>
      </c>
      <c r="I84" s="117">
        <f t="shared" si="5"/>
        <v>78.5</v>
      </c>
      <c r="J84" s="51" t="str">
        <f t="shared" si="6"/>
        <v>Khá</v>
      </c>
      <c r="K84" s="101" t="s">
        <v>251</v>
      </c>
      <c r="L84" s="217"/>
    </row>
    <row r="85" spans="1:12" s="16" customFormat="1" ht="18" customHeight="1" x14ac:dyDescent="0.25">
      <c r="A85" s="118">
        <v>77</v>
      </c>
      <c r="B85" s="68">
        <v>6</v>
      </c>
      <c r="C85" s="89" t="s">
        <v>3282</v>
      </c>
      <c r="D85" s="67">
        <v>1705220182</v>
      </c>
      <c r="E85" s="69">
        <v>73</v>
      </c>
      <c r="F85" s="226" t="str">
        <f t="shared" si="7"/>
        <v>Khá</v>
      </c>
      <c r="G85" s="52">
        <v>77</v>
      </c>
      <c r="H85" s="226" t="str">
        <f t="shared" si="8"/>
        <v>Khá</v>
      </c>
      <c r="I85" s="117">
        <f t="shared" si="5"/>
        <v>75</v>
      </c>
      <c r="J85" s="51" t="str">
        <f t="shared" si="6"/>
        <v>Khá</v>
      </c>
      <c r="K85" s="101" t="s">
        <v>251</v>
      </c>
      <c r="L85" s="217"/>
    </row>
    <row r="86" spans="1:12" s="16" customFormat="1" ht="18" customHeight="1" x14ac:dyDescent="0.25">
      <c r="A86" s="118">
        <v>78</v>
      </c>
      <c r="B86" s="68">
        <v>7</v>
      </c>
      <c r="C86" s="89" t="s">
        <v>3283</v>
      </c>
      <c r="D86" s="67">
        <v>1705220544</v>
      </c>
      <c r="E86" s="69">
        <v>90</v>
      </c>
      <c r="F86" s="226" t="str">
        <f t="shared" si="7"/>
        <v>Xuất sắc</v>
      </c>
      <c r="G86" s="52">
        <v>83</v>
      </c>
      <c r="H86" s="226" t="str">
        <f t="shared" si="8"/>
        <v>Tốt</v>
      </c>
      <c r="I86" s="117">
        <f t="shared" si="5"/>
        <v>86.5</v>
      </c>
      <c r="J86" s="51" t="str">
        <f t="shared" si="6"/>
        <v>Tốt</v>
      </c>
      <c r="K86" s="101" t="s">
        <v>251</v>
      </c>
      <c r="L86" s="217"/>
    </row>
    <row r="87" spans="1:12" s="16" customFormat="1" ht="18" customHeight="1" x14ac:dyDescent="0.25">
      <c r="A87" s="118">
        <v>79</v>
      </c>
      <c r="B87" s="68">
        <v>8</v>
      </c>
      <c r="C87" s="89" t="s">
        <v>3284</v>
      </c>
      <c r="D87" s="67">
        <v>1705220034</v>
      </c>
      <c r="E87" s="69">
        <v>82</v>
      </c>
      <c r="F87" s="226" t="str">
        <f t="shared" si="7"/>
        <v>Tốt</v>
      </c>
      <c r="G87" s="52">
        <v>89</v>
      </c>
      <c r="H87" s="226" t="str">
        <f t="shared" si="8"/>
        <v>Tốt</v>
      </c>
      <c r="I87" s="117">
        <f t="shared" si="5"/>
        <v>85.5</v>
      </c>
      <c r="J87" s="51" t="str">
        <f t="shared" si="6"/>
        <v>Tốt</v>
      </c>
      <c r="K87" s="101" t="s">
        <v>251</v>
      </c>
      <c r="L87" s="217"/>
    </row>
    <row r="88" spans="1:12" s="16" customFormat="1" ht="18" customHeight="1" x14ac:dyDescent="0.25">
      <c r="A88" s="118">
        <v>80</v>
      </c>
      <c r="B88" s="68">
        <v>9</v>
      </c>
      <c r="C88" s="89" t="s">
        <v>3285</v>
      </c>
      <c r="D88" s="67">
        <v>1705221190</v>
      </c>
      <c r="E88" s="69">
        <v>81</v>
      </c>
      <c r="F88" s="226" t="str">
        <f t="shared" si="7"/>
        <v>Tốt</v>
      </c>
      <c r="G88" s="69">
        <v>79</v>
      </c>
      <c r="H88" s="226" t="str">
        <f t="shared" si="8"/>
        <v>Khá</v>
      </c>
      <c r="I88" s="117">
        <f t="shared" si="5"/>
        <v>80</v>
      </c>
      <c r="J88" s="51" t="str">
        <f t="shared" si="6"/>
        <v>Tốt</v>
      </c>
      <c r="K88" s="101" t="s">
        <v>251</v>
      </c>
      <c r="L88" s="217"/>
    </row>
    <row r="89" spans="1:12" s="16" customFormat="1" ht="18" customHeight="1" x14ac:dyDescent="0.25">
      <c r="A89" s="118">
        <v>81</v>
      </c>
      <c r="B89" s="68">
        <v>10</v>
      </c>
      <c r="C89" s="89" t="s">
        <v>3286</v>
      </c>
      <c r="D89" s="67">
        <v>1705220531</v>
      </c>
      <c r="E89" s="69">
        <v>84</v>
      </c>
      <c r="F89" s="226" t="str">
        <f t="shared" si="7"/>
        <v>Tốt</v>
      </c>
      <c r="G89" s="69">
        <v>89</v>
      </c>
      <c r="H89" s="226" t="str">
        <f t="shared" si="8"/>
        <v>Tốt</v>
      </c>
      <c r="I89" s="117">
        <f t="shared" si="5"/>
        <v>86.5</v>
      </c>
      <c r="J89" s="51" t="str">
        <f t="shared" si="6"/>
        <v>Tốt</v>
      </c>
      <c r="K89" s="101" t="s">
        <v>251</v>
      </c>
      <c r="L89" s="217"/>
    </row>
    <row r="90" spans="1:12" s="16" customFormat="1" ht="18" customHeight="1" x14ac:dyDescent="0.25">
      <c r="A90" s="118">
        <v>82</v>
      </c>
      <c r="B90" s="68">
        <v>11</v>
      </c>
      <c r="C90" s="89" t="s">
        <v>3287</v>
      </c>
      <c r="D90" s="67">
        <v>1705220994</v>
      </c>
      <c r="E90" s="69">
        <v>79</v>
      </c>
      <c r="F90" s="226" t="str">
        <f t="shared" si="7"/>
        <v>Khá</v>
      </c>
      <c r="G90" s="69">
        <v>85</v>
      </c>
      <c r="H90" s="226" t="str">
        <f t="shared" si="8"/>
        <v>Tốt</v>
      </c>
      <c r="I90" s="117">
        <f t="shared" si="5"/>
        <v>82</v>
      </c>
      <c r="J90" s="51" t="str">
        <f t="shared" si="6"/>
        <v>Tốt</v>
      </c>
      <c r="K90" s="101" t="s">
        <v>251</v>
      </c>
      <c r="L90" s="217"/>
    </row>
    <row r="91" spans="1:12" s="16" customFormat="1" ht="18" customHeight="1" x14ac:dyDescent="0.25">
      <c r="A91" s="118">
        <v>83</v>
      </c>
      <c r="B91" s="68">
        <v>12</v>
      </c>
      <c r="C91" s="89" t="s">
        <v>144</v>
      </c>
      <c r="D91" s="67">
        <v>1705220236</v>
      </c>
      <c r="E91" s="69">
        <v>80</v>
      </c>
      <c r="F91" s="226" t="str">
        <f t="shared" si="7"/>
        <v>Tốt</v>
      </c>
      <c r="G91" s="69">
        <v>89</v>
      </c>
      <c r="H91" s="226" t="str">
        <f t="shared" si="8"/>
        <v>Tốt</v>
      </c>
      <c r="I91" s="117">
        <f t="shared" si="5"/>
        <v>84.5</v>
      </c>
      <c r="J91" s="51" t="str">
        <f t="shared" si="6"/>
        <v>Tốt</v>
      </c>
      <c r="K91" s="101" t="s">
        <v>251</v>
      </c>
      <c r="L91" s="217"/>
    </row>
    <row r="92" spans="1:12" s="16" customFormat="1" ht="18" customHeight="1" x14ac:dyDescent="0.25">
      <c r="A92" s="118">
        <v>84</v>
      </c>
      <c r="B92" s="68">
        <v>13</v>
      </c>
      <c r="C92" s="89" t="s">
        <v>3288</v>
      </c>
      <c r="D92" s="67">
        <v>1705220112</v>
      </c>
      <c r="E92" s="69">
        <v>80</v>
      </c>
      <c r="F92" s="226" t="str">
        <f t="shared" si="7"/>
        <v>Tốt</v>
      </c>
      <c r="G92" s="69">
        <v>86</v>
      </c>
      <c r="H92" s="226" t="str">
        <f t="shared" si="8"/>
        <v>Tốt</v>
      </c>
      <c r="I92" s="117">
        <f t="shared" si="5"/>
        <v>83</v>
      </c>
      <c r="J92" s="51" t="str">
        <f t="shared" si="6"/>
        <v>Tốt</v>
      </c>
      <c r="K92" s="101" t="s">
        <v>251</v>
      </c>
      <c r="L92" s="217"/>
    </row>
    <row r="93" spans="1:12" s="16" customFormat="1" ht="18" customHeight="1" x14ac:dyDescent="0.25">
      <c r="A93" s="118">
        <v>85</v>
      </c>
      <c r="B93" s="68">
        <v>14</v>
      </c>
      <c r="C93" s="89" t="s">
        <v>3289</v>
      </c>
      <c r="D93" s="67">
        <v>1705220961</v>
      </c>
      <c r="E93" s="69">
        <v>79</v>
      </c>
      <c r="F93" s="226" t="str">
        <f t="shared" si="7"/>
        <v>Khá</v>
      </c>
      <c r="G93" s="69">
        <v>80</v>
      </c>
      <c r="H93" s="226" t="str">
        <f t="shared" si="8"/>
        <v>Tốt</v>
      </c>
      <c r="I93" s="117">
        <f t="shared" si="5"/>
        <v>79.5</v>
      </c>
      <c r="J93" s="51" t="str">
        <f t="shared" si="6"/>
        <v>Khá</v>
      </c>
      <c r="K93" s="101" t="s">
        <v>251</v>
      </c>
      <c r="L93" s="217"/>
    </row>
    <row r="94" spans="1:12" s="16" customFormat="1" ht="18" customHeight="1" x14ac:dyDescent="0.25">
      <c r="A94" s="118">
        <v>86</v>
      </c>
      <c r="B94" s="68">
        <v>15</v>
      </c>
      <c r="C94" s="89" t="s">
        <v>3290</v>
      </c>
      <c r="D94" s="67">
        <v>1705220223</v>
      </c>
      <c r="E94" s="69">
        <v>75</v>
      </c>
      <c r="F94" s="226" t="str">
        <f t="shared" si="7"/>
        <v>Khá</v>
      </c>
      <c r="G94" s="69">
        <v>81</v>
      </c>
      <c r="H94" s="226" t="str">
        <f t="shared" si="8"/>
        <v>Tốt</v>
      </c>
      <c r="I94" s="117">
        <f t="shared" si="5"/>
        <v>78</v>
      </c>
      <c r="J94" s="51" t="str">
        <f t="shared" si="6"/>
        <v>Khá</v>
      </c>
      <c r="K94" s="101" t="s">
        <v>251</v>
      </c>
      <c r="L94" s="217"/>
    </row>
    <row r="95" spans="1:12" s="16" customFormat="1" ht="18" customHeight="1" x14ac:dyDescent="0.25">
      <c r="A95" s="118">
        <v>87</v>
      </c>
      <c r="B95" s="68">
        <v>16</v>
      </c>
      <c r="C95" s="89" t="s">
        <v>3291</v>
      </c>
      <c r="D95" s="67">
        <v>1705220057</v>
      </c>
      <c r="E95" s="69">
        <v>89</v>
      </c>
      <c r="F95" s="226" t="str">
        <f t="shared" si="7"/>
        <v>Tốt</v>
      </c>
      <c r="G95" s="69">
        <v>90</v>
      </c>
      <c r="H95" s="226" t="str">
        <f t="shared" si="8"/>
        <v>Xuất sắc</v>
      </c>
      <c r="I95" s="117">
        <f t="shared" si="5"/>
        <v>89.5</v>
      </c>
      <c r="J95" s="51" t="str">
        <f t="shared" si="6"/>
        <v>Tốt</v>
      </c>
      <c r="K95" s="101" t="s">
        <v>251</v>
      </c>
      <c r="L95" s="217"/>
    </row>
    <row r="96" spans="1:12" s="16" customFormat="1" ht="18" customHeight="1" x14ac:dyDescent="0.25">
      <c r="A96" s="118">
        <v>88</v>
      </c>
      <c r="B96" s="68">
        <v>17</v>
      </c>
      <c r="C96" s="89" t="s">
        <v>3292</v>
      </c>
      <c r="D96" s="67">
        <v>1705220246</v>
      </c>
      <c r="E96" s="69">
        <v>73</v>
      </c>
      <c r="F96" s="226" t="str">
        <f t="shared" si="7"/>
        <v>Khá</v>
      </c>
      <c r="G96" s="69">
        <v>82</v>
      </c>
      <c r="H96" s="226" t="str">
        <f t="shared" si="8"/>
        <v>Tốt</v>
      </c>
      <c r="I96" s="117">
        <f t="shared" si="5"/>
        <v>77.5</v>
      </c>
      <c r="J96" s="51" t="str">
        <f t="shared" si="6"/>
        <v>Khá</v>
      </c>
      <c r="K96" s="101" t="s">
        <v>251</v>
      </c>
      <c r="L96" s="217"/>
    </row>
    <row r="97" spans="1:12" s="16" customFormat="1" ht="18" customHeight="1" x14ac:dyDescent="0.25">
      <c r="A97" s="118">
        <v>89</v>
      </c>
      <c r="B97" s="68">
        <v>18</v>
      </c>
      <c r="C97" s="89" t="s">
        <v>3293</v>
      </c>
      <c r="D97" s="67">
        <v>1705220081</v>
      </c>
      <c r="E97" s="69">
        <v>90</v>
      </c>
      <c r="F97" s="226" t="str">
        <f t="shared" si="7"/>
        <v>Xuất sắc</v>
      </c>
      <c r="G97" s="52">
        <v>91</v>
      </c>
      <c r="H97" s="226" t="str">
        <f t="shared" si="8"/>
        <v>Xuất sắc</v>
      </c>
      <c r="I97" s="117">
        <f t="shared" si="5"/>
        <v>90.5</v>
      </c>
      <c r="J97" s="51" t="str">
        <f t="shared" si="6"/>
        <v>Xuất sắc</v>
      </c>
      <c r="K97" s="101" t="s">
        <v>251</v>
      </c>
      <c r="L97" s="217"/>
    </row>
    <row r="98" spans="1:12" s="16" customFormat="1" ht="18" customHeight="1" x14ac:dyDescent="0.25">
      <c r="A98" s="118">
        <v>90</v>
      </c>
      <c r="B98" s="68">
        <v>19</v>
      </c>
      <c r="C98" s="89" t="s">
        <v>3294</v>
      </c>
      <c r="D98" s="67">
        <v>1705220174</v>
      </c>
      <c r="E98" s="69">
        <v>77</v>
      </c>
      <c r="F98" s="226" t="str">
        <f t="shared" si="7"/>
        <v>Khá</v>
      </c>
      <c r="G98" s="52">
        <v>77</v>
      </c>
      <c r="H98" s="226" t="str">
        <f t="shared" si="8"/>
        <v>Khá</v>
      </c>
      <c r="I98" s="117">
        <f t="shared" si="5"/>
        <v>77</v>
      </c>
      <c r="J98" s="51" t="str">
        <f t="shared" si="6"/>
        <v>Khá</v>
      </c>
      <c r="K98" s="101" t="s">
        <v>251</v>
      </c>
      <c r="L98" s="217"/>
    </row>
    <row r="99" spans="1:12" s="16" customFormat="1" ht="18" customHeight="1" x14ac:dyDescent="0.25">
      <c r="A99" s="118">
        <v>91</v>
      </c>
      <c r="B99" s="68">
        <v>20</v>
      </c>
      <c r="C99" s="89" t="s">
        <v>3295</v>
      </c>
      <c r="D99" s="67">
        <v>1705220099</v>
      </c>
      <c r="E99" s="69">
        <v>75</v>
      </c>
      <c r="F99" s="226" t="str">
        <f t="shared" si="7"/>
        <v>Khá</v>
      </c>
      <c r="G99" s="52">
        <v>74</v>
      </c>
      <c r="H99" s="226" t="str">
        <f t="shared" si="8"/>
        <v>Khá</v>
      </c>
      <c r="I99" s="117">
        <f t="shared" si="5"/>
        <v>74.5</v>
      </c>
      <c r="J99" s="51" t="str">
        <f t="shared" si="6"/>
        <v>Khá</v>
      </c>
      <c r="K99" s="101" t="s">
        <v>251</v>
      </c>
      <c r="L99" s="217"/>
    </row>
    <row r="100" spans="1:12" s="16" customFormat="1" ht="18" customHeight="1" x14ac:dyDescent="0.25">
      <c r="A100" s="118">
        <v>92</v>
      </c>
      <c r="B100" s="68">
        <v>21</v>
      </c>
      <c r="C100" s="89" t="s">
        <v>3296</v>
      </c>
      <c r="D100" s="67">
        <v>1705221079</v>
      </c>
      <c r="E100" s="69">
        <v>79</v>
      </c>
      <c r="F100" s="226" t="str">
        <f t="shared" si="7"/>
        <v>Khá</v>
      </c>
      <c r="G100" s="52">
        <v>88</v>
      </c>
      <c r="H100" s="226" t="str">
        <f t="shared" si="8"/>
        <v>Tốt</v>
      </c>
      <c r="I100" s="117">
        <f t="shared" si="5"/>
        <v>83.5</v>
      </c>
      <c r="J100" s="51" t="str">
        <f t="shared" si="6"/>
        <v>Tốt</v>
      </c>
      <c r="K100" s="101" t="s">
        <v>251</v>
      </c>
      <c r="L100" s="217"/>
    </row>
    <row r="101" spans="1:12" s="16" customFormat="1" ht="18" customHeight="1" x14ac:dyDescent="0.25">
      <c r="A101" s="118">
        <v>93</v>
      </c>
      <c r="B101" s="68">
        <v>22</v>
      </c>
      <c r="C101" s="89" t="s">
        <v>3297</v>
      </c>
      <c r="D101" s="67">
        <v>1705220453</v>
      </c>
      <c r="E101" s="69">
        <v>77</v>
      </c>
      <c r="F101" s="226" t="str">
        <f t="shared" si="7"/>
        <v>Khá</v>
      </c>
      <c r="G101" s="52">
        <v>74</v>
      </c>
      <c r="H101" s="226" t="str">
        <f t="shared" si="8"/>
        <v>Khá</v>
      </c>
      <c r="I101" s="117">
        <f t="shared" si="5"/>
        <v>75.5</v>
      </c>
      <c r="J101" s="51" t="str">
        <f t="shared" si="6"/>
        <v>Khá</v>
      </c>
      <c r="K101" s="101" t="s">
        <v>251</v>
      </c>
      <c r="L101" s="217"/>
    </row>
    <row r="102" spans="1:12" s="16" customFormat="1" ht="18" customHeight="1" x14ac:dyDescent="0.25">
      <c r="A102" s="118">
        <v>94</v>
      </c>
      <c r="B102" s="68">
        <v>23</v>
      </c>
      <c r="C102" s="89" t="s">
        <v>3298</v>
      </c>
      <c r="D102" s="67">
        <v>1705221085</v>
      </c>
      <c r="E102" s="69">
        <v>74</v>
      </c>
      <c r="F102" s="226" t="str">
        <f t="shared" si="7"/>
        <v>Khá</v>
      </c>
      <c r="G102" s="52">
        <v>78</v>
      </c>
      <c r="H102" s="226" t="str">
        <f t="shared" si="8"/>
        <v>Khá</v>
      </c>
      <c r="I102" s="117">
        <f t="shared" si="5"/>
        <v>76</v>
      </c>
      <c r="J102" s="51" t="str">
        <f t="shared" si="6"/>
        <v>Khá</v>
      </c>
      <c r="K102" s="101" t="s">
        <v>251</v>
      </c>
      <c r="L102" s="217"/>
    </row>
    <row r="103" spans="1:12" s="16" customFormat="1" ht="18" customHeight="1" x14ac:dyDescent="0.25">
      <c r="A103" s="118">
        <v>95</v>
      </c>
      <c r="B103" s="68">
        <v>24</v>
      </c>
      <c r="C103" s="89" t="s">
        <v>3299</v>
      </c>
      <c r="D103" s="67">
        <v>1705220529</v>
      </c>
      <c r="E103" s="69">
        <v>80</v>
      </c>
      <c r="F103" s="226" t="str">
        <f t="shared" si="7"/>
        <v>Tốt</v>
      </c>
      <c r="G103" s="52">
        <v>75</v>
      </c>
      <c r="H103" s="226" t="str">
        <f t="shared" si="8"/>
        <v>Khá</v>
      </c>
      <c r="I103" s="117">
        <f t="shared" si="5"/>
        <v>77.5</v>
      </c>
      <c r="J103" s="51" t="str">
        <f t="shared" si="6"/>
        <v>Khá</v>
      </c>
      <c r="K103" s="101" t="s">
        <v>251</v>
      </c>
      <c r="L103" s="217"/>
    </row>
    <row r="104" spans="1:12" s="16" customFormat="1" ht="18" customHeight="1" x14ac:dyDescent="0.25">
      <c r="A104" s="118">
        <v>96</v>
      </c>
      <c r="B104" s="68">
        <v>25</v>
      </c>
      <c r="C104" s="89" t="s">
        <v>3300</v>
      </c>
      <c r="D104" s="67">
        <v>1705220240</v>
      </c>
      <c r="E104" s="69">
        <v>83</v>
      </c>
      <c r="F104" s="226" t="str">
        <f t="shared" si="7"/>
        <v>Tốt</v>
      </c>
      <c r="G104" s="52">
        <v>85</v>
      </c>
      <c r="H104" s="226" t="str">
        <f t="shared" si="8"/>
        <v>Tốt</v>
      </c>
      <c r="I104" s="117">
        <f t="shared" si="5"/>
        <v>84</v>
      </c>
      <c r="J104" s="51" t="str">
        <f t="shared" si="6"/>
        <v>Tốt</v>
      </c>
      <c r="K104" s="101" t="s">
        <v>251</v>
      </c>
      <c r="L104" s="217"/>
    </row>
    <row r="105" spans="1:12" s="16" customFormat="1" ht="18" customHeight="1" x14ac:dyDescent="0.25">
      <c r="A105" s="118">
        <v>97</v>
      </c>
      <c r="B105" s="68">
        <v>26</v>
      </c>
      <c r="C105" s="89" t="s">
        <v>3301</v>
      </c>
      <c r="D105" s="67">
        <v>1705220451</v>
      </c>
      <c r="E105" s="69">
        <v>81</v>
      </c>
      <c r="F105" s="226" t="str">
        <f t="shared" si="7"/>
        <v>Tốt</v>
      </c>
      <c r="G105" s="69">
        <v>89</v>
      </c>
      <c r="H105" s="226" t="str">
        <f t="shared" si="8"/>
        <v>Tốt</v>
      </c>
      <c r="I105" s="117">
        <f t="shared" si="5"/>
        <v>85</v>
      </c>
      <c r="J105" s="51" t="str">
        <f t="shared" si="6"/>
        <v>Tốt</v>
      </c>
      <c r="K105" s="101" t="s">
        <v>251</v>
      </c>
      <c r="L105" s="217"/>
    </row>
    <row r="106" spans="1:12" s="16" customFormat="1" ht="18" customHeight="1" x14ac:dyDescent="0.25">
      <c r="A106" s="118">
        <v>98</v>
      </c>
      <c r="B106" s="68">
        <v>27</v>
      </c>
      <c r="C106" s="89" t="s">
        <v>1276</v>
      </c>
      <c r="D106" s="67">
        <v>1705220484</v>
      </c>
      <c r="E106" s="69">
        <v>79</v>
      </c>
      <c r="F106" s="226" t="str">
        <f t="shared" si="7"/>
        <v>Khá</v>
      </c>
      <c r="G106" s="69">
        <v>85</v>
      </c>
      <c r="H106" s="226" t="str">
        <f t="shared" si="8"/>
        <v>Tốt</v>
      </c>
      <c r="I106" s="117">
        <f t="shared" si="5"/>
        <v>82</v>
      </c>
      <c r="J106" s="51" t="str">
        <f t="shared" si="6"/>
        <v>Tốt</v>
      </c>
      <c r="K106" s="101" t="s">
        <v>251</v>
      </c>
      <c r="L106" s="217"/>
    </row>
    <row r="107" spans="1:12" s="16" customFormat="1" ht="18" customHeight="1" x14ac:dyDescent="0.25">
      <c r="A107" s="118">
        <v>99</v>
      </c>
      <c r="B107" s="68">
        <v>28</v>
      </c>
      <c r="C107" s="89" t="s">
        <v>3302</v>
      </c>
      <c r="D107" s="67">
        <v>1705220441</v>
      </c>
      <c r="E107" s="69">
        <v>81</v>
      </c>
      <c r="F107" s="226" t="str">
        <f t="shared" si="7"/>
        <v>Tốt</v>
      </c>
      <c r="G107" s="69">
        <v>80</v>
      </c>
      <c r="H107" s="226" t="str">
        <f t="shared" si="8"/>
        <v>Tốt</v>
      </c>
      <c r="I107" s="117">
        <f t="shared" si="5"/>
        <v>80.5</v>
      </c>
      <c r="J107" s="51" t="str">
        <f t="shared" si="6"/>
        <v>Tốt</v>
      </c>
      <c r="K107" s="101" t="s">
        <v>251</v>
      </c>
      <c r="L107" s="217"/>
    </row>
    <row r="108" spans="1:12" s="16" customFormat="1" ht="18" customHeight="1" x14ac:dyDescent="0.25">
      <c r="A108" s="118">
        <v>100</v>
      </c>
      <c r="B108" s="68">
        <v>29</v>
      </c>
      <c r="C108" s="89" t="s">
        <v>3303</v>
      </c>
      <c r="D108" s="67">
        <v>1705221087</v>
      </c>
      <c r="E108" s="69">
        <v>79</v>
      </c>
      <c r="F108" s="226" t="str">
        <f t="shared" si="7"/>
        <v>Khá</v>
      </c>
      <c r="G108" s="69">
        <v>78</v>
      </c>
      <c r="H108" s="226" t="str">
        <f t="shared" si="8"/>
        <v>Khá</v>
      </c>
      <c r="I108" s="117">
        <f t="shared" si="5"/>
        <v>78.5</v>
      </c>
      <c r="J108" s="51" t="str">
        <f t="shared" si="6"/>
        <v>Khá</v>
      </c>
      <c r="K108" s="101" t="s">
        <v>251</v>
      </c>
      <c r="L108" s="217"/>
    </row>
    <row r="109" spans="1:12" s="16" customFormat="1" ht="18" customHeight="1" x14ac:dyDescent="0.25">
      <c r="A109" s="118">
        <v>101</v>
      </c>
      <c r="B109" s="68">
        <v>30</v>
      </c>
      <c r="C109" s="89" t="s">
        <v>3304</v>
      </c>
      <c r="D109" s="67">
        <v>1705220449</v>
      </c>
      <c r="E109" s="69">
        <v>79</v>
      </c>
      <c r="F109" s="226" t="str">
        <f t="shared" si="7"/>
        <v>Khá</v>
      </c>
      <c r="G109" s="69">
        <v>77</v>
      </c>
      <c r="H109" s="226" t="str">
        <f t="shared" si="8"/>
        <v>Khá</v>
      </c>
      <c r="I109" s="117">
        <f t="shared" si="5"/>
        <v>78</v>
      </c>
      <c r="J109" s="51" t="str">
        <f t="shared" si="6"/>
        <v>Khá</v>
      </c>
      <c r="K109" s="101" t="s">
        <v>251</v>
      </c>
      <c r="L109" s="217"/>
    </row>
    <row r="110" spans="1:12" s="16" customFormat="1" ht="18" customHeight="1" x14ac:dyDescent="0.25">
      <c r="A110" s="118">
        <v>102</v>
      </c>
      <c r="B110" s="68">
        <v>31</v>
      </c>
      <c r="C110" s="89" t="s">
        <v>3305</v>
      </c>
      <c r="D110" s="67">
        <v>1705221189</v>
      </c>
      <c r="E110" s="69">
        <v>78</v>
      </c>
      <c r="F110" s="226" t="str">
        <f t="shared" si="7"/>
        <v>Khá</v>
      </c>
      <c r="G110" s="69">
        <v>79</v>
      </c>
      <c r="H110" s="226" t="str">
        <f t="shared" si="8"/>
        <v>Khá</v>
      </c>
      <c r="I110" s="117">
        <f t="shared" si="5"/>
        <v>78.5</v>
      </c>
      <c r="J110" s="51" t="str">
        <f t="shared" si="6"/>
        <v>Khá</v>
      </c>
      <c r="K110" s="101" t="s">
        <v>251</v>
      </c>
      <c r="L110" s="217"/>
    </row>
    <row r="111" spans="1:12" s="16" customFormat="1" ht="18" customHeight="1" x14ac:dyDescent="0.25">
      <c r="A111" s="118">
        <v>103</v>
      </c>
      <c r="B111" s="68">
        <v>32</v>
      </c>
      <c r="C111" s="89" t="s">
        <v>3306</v>
      </c>
      <c r="D111" s="67">
        <v>1705220533</v>
      </c>
      <c r="E111" s="69">
        <v>84</v>
      </c>
      <c r="F111" s="226" t="str">
        <f t="shared" si="7"/>
        <v>Tốt</v>
      </c>
      <c r="G111" s="69">
        <v>91</v>
      </c>
      <c r="H111" s="226" t="str">
        <f t="shared" si="8"/>
        <v>Xuất sắc</v>
      </c>
      <c r="I111" s="117">
        <f t="shared" si="5"/>
        <v>87.5</v>
      </c>
      <c r="J111" s="51" t="str">
        <f t="shared" si="6"/>
        <v>Tốt</v>
      </c>
      <c r="K111" s="101" t="s">
        <v>251</v>
      </c>
      <c r="L111" s="217"/>
    </row>
    <row r="112" spans="1:12" s="16" customFormat="1" ht="18" customHeight="1" x14ac:dyDescent="0.25">
      <c r="A112" s="118">
        <v>104</v>
      </c>
      <c r="B112" s="68">
        <v>33</v>
      </c>
      <c r="C112" s="89" t="s">
        <v>3307</v>
      </c>
      <c r="D112" s="67">
        <v>1305180594</v>
      </c>
      <c r="E112" s="69"/>
      <c r="F112" s="226" t="str">
        <f t="shared" si="7"/>
        <v>Không xếp loại</v>
      </c>
      <c r="G112" s="69">
        <v>78</v>
      </c>
      <c r="H112" s="226" t="str">
        <f t="shared" si="8"/>
        <v>Khá</v>
      </c>
      <c r="I112" s="117">
        <v>78</v>
      </c>
      <c r="J112" s="51" t="str">
        <f t="shared" si="6"/>
        <v>Khá</v>
      </c>
      <c r="K112" s="101" t="s">
        <v>251</v>
      </c>
      <c r="L112" s="217"/>
    </row>
    <row r="113" spans="1:12" s="16" customFormat="1" ht="18" customHeight="1" x14ac:dyDescent="0.25">
      <c r="A113" s="118">
        <v>105</v>
      </c>
      <c r="B113" s="68">
        <v>34</v>
      </c>
      <c r="C113" s="89" t="s">
        <v>3308</v>
      </c>
      <c r="D113" s="67">
        <v>1705220789</v>
      </c>
      <c r="E113" s="69">
        <v>80</v>
      </c>
      <c r="F113" s="226" t="str">
        <f t="shared" si="7"/>
        <v>Tốt</v>
      </c>
      <c r="G113" s="69">
        <v>74</v>
      </c>
      <c r="H113" s="226" t="str">
        <f t="shared" si="8"/>
        <v>Khá</v>
      </c>
      <c r="I113" s="117">
        <f t="shared" si="5"/>
        <v>77</v>
      </c>
      <c r="J113" s="51" t="str">
        <f t="shared" si="6"/>
        <v>Khá</v>
      </c>
      <c r="K113" s="101" t="s">
        <v>251</v>
      </c>
      <c r="L113" s="217"/>
    </row>
    <row r="114" spans="1:12" s="16" customFormat="1" ht="18" customHeight="1" x14ac:dyDescent="0.25">
      <c r="A114" s="118">
        <v>106</v>
      </c>
      <c r="B114" s="68">
        <v>35</v>
      </c>
      <c r="C114" s="89" t="s">
        <v>1475</v>
      </c>
      <c r="D114" s="67">
        <v>1705220455</v>
      </c>
      <c r="E114" s="69">
        <v>73</v>
      </c>
      <c r="F114" s="226" t="str">
        <f t="shared" si="7"/>
        <v>Khá</v>
      </c>
      <c r="G114" s="69">
        <v>70</v>
      </c>
      <c r="H114" s="226" t="str">
        <f t="shared" si="8"/>
        <v>Khá</v>
      </c>
      <c r="I114" s="117">
        <f t="shared" si="5"/>
        <v>71.5</v>
      </c>
      <c r="J114" s="51" t="str">
        <f t="shared" si="6"/>
        <v>Khá</v>
      </c>
      <c r="K114" s="101" t="s">
        <v>251</v>
      </c>
      <c r="L114" s="217"/>
    </row>
    <row r="115" spans="1:12" s="16" customFormat="1" ht="18" customHeight="1" x14ac:dyDescent="0.25">
      <c r="A115" s="118">
        <v>107</v>
      </c>
      <c r="B115" s="68">
        <v>36</v>
      </c>
      <c r="C115" s="89" t="s">
        <v>3309</v>
      </c>
      <c r="D115" s="67">
        <v>1705220466</v>
      </c>
      <c r="E115" s="69">
        <v>78</v>
      </c>
      <c r="F115" s="226" t="str">
        <f t="shared" si="7"/>
        <v>Khá</v>
      </c>
      <c r="G115" s="52">
        <v>78</v>
      </c>
      <c r="H115" s="226" t="str">
        <f t="shared" si="8"/>
        <v>Khá</v>
      </c>
      <c r="I115" s="117">
        <f t="shared" si="5"/>
        <v>78</v>
      </c>
      <c r="J115" s="51" t="str">
        <f t="shared" si="6"/>
        <v>Khá</v>
      </c>
      <c r="K115" s="101" t="s">
        <v>251</v>
      </c>
      <c r="L115" s="217"/>
    </row>
    <row r="116" spans="1:12" s="16" customFormat="1" ht="18" customHeight="1" x14ac:dyDescent="0.25">
      <c r="A116" s="118">
        <v>108</v>
      </c>
      <c r="B116" s="68">
        <v>37</v>
      </c>
      <c r="C116" s="89" t="s">
        <v>3310</v>
      </c>
      <c r="D116" s="67">
        <v>1705220785</v>
      </c>
      <c r="E116" s="69">
        <v>82</v>
      </c>
      <c r="F116" s="226" t="str">
        <f t="shared" si="7"/>
        <v>Tốt</v>
      </c>
      <c r="G116" s="52">
        <v>79</v>
      </c>
      <c r="H116" s="226" t="str">
        <f t="shared" si="8"/>
        <v>Khá</v>
      </c>
      <c r="I116" s="117">
        <f t="shared" si="5"/>
        <v>80.5</v>
      </c>
      <c r="J116" s="51" t="str">
        <f t="shared" si="6"/>
        <v>Tốt</v>
      </c>
      <c r="K116" s="101" t="s">
        <v>251</v>
      </c>
      <c r="L116" s="217"/>
    </row>
    <row r="117" spans="1:12" s="16" customFormat="1" ht="18" customHeight="1" x14ac:dyDescent="0.25">
      <c r="A117" s="118">
        <v>109</v>
      </c>
      <c r="B117" s="68">
        <v>38</v>
      </c>
      <c r="C117" s="89" t="s">
        <v>3311</v>
      </c>
      <c r="D117" s="67">
        <v>1705220245</v>
      </c>
      <c r="E117" s="69">
        <v>84</v>
      </c>
      <c r="F117" s="226" t="str">
        <f t="shared" si="7"/>
        <v>Tốt</v>
      </c>
      <c r="G117" s="52">
        <v>90</v>
      </c>
      <c r="H117" s="226" t="str">
        <f t="shared" si="8"/>
        <v>Xuất sắc</v>
      </c>
      <c r="I117" s="117">
        <f t="shared" si="5"/>
        <v>87</v>
      </c>
      <c r="J117" s="51" t="str">
        <f t="shared" si="6"/>
        <v>Tốt</v>
      </c>
      <c r="K117" s="101" t="s">
        <v>251</v>
      </c>
      <c r="L117" s="217"/>
    </row>
    <row r="118" spans="1:12" s="16" customFormat="1" ht="18" customHeight="1" x14ac:dyDescent="0.25">
      <c r="A118" s="118">
        <v>110</v>
      </c>
      <c r="B118" s="68">
        <v>39</v>
      </c>
      <c r="C118" s="89" t="s">
        <v>3312</v>
      </c>
      <c r="D118" s="67">
        <v>1705220446</v>
      </c>
      <c r="E118" s="69">
        <v>77</v>
      </c>
      <c r="F118" s="226" t="str">
        <f t="shared" si="7"/>
        <v>Khá</v>
      </c>
      <c r="G118" s="69">
        <v>77</v>
      </c>
      <c r="H118" s="226" t="str">
        <f t="shared" si="8"/>
        <v>Khá</v>
      </c>
      <c r="I118" s="117">
        <f t="shared" si="5"/>
        <v>77</v>
      </c>
      <c r="J118" s="51" t="str">
        <f t="shared" si="6"/>
        <v>Khá</v>
      </c>
      <c r="K118" s="101" t="s">
        <v>251</v>
      </c>
      <c r="L118" s="217"/>
    </row>
    <row r="119" spans="1:12" s="16" customFormat="1" ht="18" customHeight="1" x14ac:dyDescent="0.25">
      <c r="A119" s="118">
        <v>111</v>
      </c>
      <c r="B119" s="68">
        <v>40</v>
      </c>
      <c r="C119" s="89" t="s">
        <v>3313</v>
      </c>
      <c r="D119" s="67">
        <v>1705220042</v>
      </c>
      <c r="E119" s="69">
        <v>84</v>
      </c>
      <c r="F119" s="226" t="str">
        <f t="shared" si="7"/>
        <v>Tốt</v>
      </c>
      <c r="G119" s="69">
        <v>90</v>
      </c>
      <c r="H119" s="226" t="str">
        <f t="shared" si="8"/>
        <v>Xuất sắc</v>
      </c>
      <c r="I119" s="117">
        <f t="shared" si="5"/>
        <v>87</v>
      </c>
      <c r="J119" s="51" t="str">
        <f t="shared" si="6"/>
        <v>Tốt</v>
      </c>
      <c r="K119" s="101" t="s">
        <v>251</v>
      </c>
      <c r="L119" s="217"/>
    </row>
    <row r="120" spans="1:12" s="16" customFormat="1" ht="18" customHeight="1" x14ac:dyDescent="0.25">
      <c r="A120" s="118">
        <v>112</v>
      </c>
      <c r="B120" s="68">
        <v>41</v>
      </c>
      <c r="C120" s="89" t="s">
        <v>3314</v>
      </c>
      <c r="D120" s="67">
        <v>1705221188</v>
      </c>
      <c r="E120" s="69">
        <v>84</v>
      </c>
      <c r="F120" s="226" t="str">
        <f t="shared" si="7"/>
        <v>Tốt</v>
      </c>
      <c r="G120" s="69">
        <v>83</v>
      </c>
      <c r="H120" s="226" t="str">
        <f t="shared" si="8"/>
        <v>Tốt</v>
      </c>
      <c r="I120" s="117">
        <f t="shared" si="5"/>
        <v>83.5</v>
      </c>
      <c r="J120" s="51" t="str">
        <f t="shared" si="6"/>
        <v>Tốt</v>
      </c>
      <c r="K120" s="101" t="s">
        <v>251</v>
      </c>
      <c r="L120" s="217"/>
    </row>
    <row r="121" spans="1:12" s="16" customFormat="1" ht="18" customHeight="1" x14ac:dyDescent="0.25">
      <c r="A121" s="118">
        <v>113</v>
      </c>
      <c r="B121" s="68">
        <v>42</v>
      </c>
      <c r="C121" s="89" t="s">
        <v>3315</v>
      </c>
      <c r="D121" s="67">
        <v>1705220002</v>
      </c>
      <c r="E121" s="69">
        <v>74</v>
      </c>
      <c r="F121" s="226" t="str">
        <f t="shared" si="7"/>
        <v>Khá</v>
      </c>
      <c r="G121" s="69">
        <v>87</v>
      </c>
      <c r="H121" s="226" t="str">
        <f t="shared" si="8"/>
        <v>Tốt</v>
      </c>
      <c r="I121" s="117">
        <f t="shared" si="5"/>
        <v>80.5</v>
      </c>
      <c r="J121" s="51" t="str">
        <f t="shared" si="6"/>
        <v>Tốt</v>
      </c>
      <c r="K121" s="101" t="s">
        <v>251</v>
      </c>
      <c r="L121" s="217"/>
    </row>
    <row r="122" spans="1:12" s="16" customFormat="1" ht="18" customHeight="1" x14ac:dyDescent="0.25">
      <c r="A122" s="118">
        <v>114</v>
      </c>
      <c r="B122" s="68">
        <v>43</v>
      </c>
      <c r="C122" s="89" t="s">
        <v>3316</v>
      </c>
      <c r="D122" s="67">
        <v>1705220035</v>
      </c>
      <c r="E122" s="69">
        <v>93</v>
      </c>
      <c r="F122" s="226" t="str">
        <f t="shared" si="7"/>
        <v>Xuất sắc</v>
      </c>
      <c r="G122" s="69">
        <v>92</v>
      </c>
      <c r="H122" s="226" t="str">
        <f t="shared" si="8"/>
        <v>Xuất sắc</v>
      </c>
      <c r="I122" s="117">
        <f t="shared" si="5"/>
        <v>92.5</v>
      </c>
      <c r="J122" s="51" t="str">
        <f t="shared" si="6"/>
        <v>Xuất sắc</v>
      </c>
      <c r="K122" s="101" t="s">
        <v>251</v>
      </c>
      <c r="L122" s="217"/>
    </row>
    <row r="123" spans="1:12" s="16" customFormat="1" ht="18" customHeight="1" x14ac:dyDescent="0.25">
      <c r="A123" s="118">
        <v>115</v>
      </c>
      <c r="B123" s="68">
        <v>44</v>
      </c>
      <c r="C123" s="89" t="s">
        <v>3317</v>
      </c>
      <c r="D123" s="67">
        <v>1705220749</v>
      </c>
      <c r="E123" s="69">
        <v>85</v>
      </c>
      <c r="F123" s="226" t="str">
        <f t="shared" si="7"/>
        <v>Tốt</v>
      </c>
      <c r="G123" s="69">
        <v>90</v>
      </c>
      <c r="H123" s="226" t="str">
        <f t="shared" si="8"/>
        <v>Xuất sắc</v>
      </c>
      <c r="I123" s="117">
        <f t="shared" si="5"/>
        <v>87.5</v>
      </c>
      <c r="J123" s="51" t="str">
        <f t="shared" si="6"/>
        <v>Tốt</v>
      </c>
      <c r="K123" s="101" t="s">
        <v>251</v>
      </c>
      <c r="L123" s="217"/>
    </row>
    <row r="124" spans="1:12" s="16" customFormat="1" ht="18" customHeight="1" x14ac:dyDescent="0.25">
      <c r="A124" s="118">
        <v>116</v>
      </c>
      <c r="B124" s="68">
        <v>45</v>
      </c>
      <c r="C124" s="89" t="s">
        <v>3318</v>
      </c>
      <c r="D124" s="67">
        <v>1705220454</v>
      </c>
      <c r="E124" s="69">
        <v>71</v>
      </c>
      <c r="F124" s="226" t="str">
        <f t="shared" si="7"/>
        <v>Khá</v>
      </c>
      <c r="G124" s="69">
        <v>71</v>
      </c>
      <c r="H124" s="226" t="str">
        <f t="shared" si="8"/>
        <v>Khá</v>
      </c>
      <c r="I124" s="117">
        <f t="shared" si="5"/>
        <v>71</v>
      </c>
      <c r="J124" s="51" t="str">
        <f t="shared" si="6"/>
        <v>Khá</v>
      </c>
      <c r="K124" s="101" t="s">
        <v>251</v>
      </c>
      <c r="L124" s="241"/>
    </row>
    <row r="125" spans="1:12" s="16" customFormat="1" ht="18" customHeight="1" x14ac:dyDescent="0.25">
      <c r="A125" s="118">
        <v>117</v>
      </c>
      <c r="B125" s="68">
        <v>46</v>
      </c>
      <c r="C125" s="89" t="s">
        <v>3319</v>
      </c>
      <c r="D125" s="67">
        <v>1705220243</v>
      </c>
      <c r="E125" s="69">
        <v>77</v>
      </c>
      <c r="F125" s="226" t="str">
        <f t="shared" si="7"/>
        <v>Khá</v>
      </c>
      <c r="G125" s="52">
        <v>77</v>
      </c>
      <c r="H125" s="226" t="str">
        <f t="shared" si="8"/>
        <v>Khá</v>
      </c>
      <c r="I125" s="117">
        <f t="shared" si="5"/>
        <v>77</v>
      </c>
      <c r="J125" s="51" t="str">
        <f t="shared" si="6"/>
        <v>Khá</v>
      </c>
      <c r="K125" s="101" t="s">
        <v>251</v>
      </c>
      <c r="L125" s="217"/>
    </row>
    <row r="126" spans="1:12" s="16" customFormat="1" ht="18" customHeight="1" x14ac:dyDescent="0.25">
      <c r="A126" s="118">
        <v>118</v>
      </c>
      <c r="B126" s="68">
        <v>47</v>
      </c>
      <c r="C126" s="89" t="s">
        <v>3320</v>
      </c>
      <c r="D126" s="67">
        <v>1705220220</v>
      </c>
      <c r="E126" s="69">
        <v>79</v>
      </c>
      <c r="F126" s="226" t="str">
        <f t="shared" si="7"/>
        <v>Khá</v>
      </c>
      <c r="G126" s="69">
        <v>83</v>
      </c>
      <c r="H126" s="226" t="str">
        <f t="shared" si="8"/>
        <v>Tốt</v>
      </c>
      <c r="I126" s="117">
        <f t="shared" si="5"/>
        <v>81</v>
      </c>
      <c r="J126" s="51" t="str">
        <f t="shared" si="6"/>
        <v>Tốt</v>
      </c>
      <c r="K126" s="101" t="s">
        <v>251</v>
      </c>
      <c r="L126" s="217"/>
    </row>
    <row r="127" spans="1:12" s="16" customFormat="1" ht="18" customHeight="1" x14ac:dyDescent="0.25">
      <c r="A127" s="118">
        <v>119</v>
      </c>
      <c r="B127" s="68">
        <v>48</v>
      </c>
      <c r="C127" s="89" t="s">
        <v>3321</v>
      </c>
      <c r="D127" s="67">
        <v>1705221192</v>
      </c>
      <c r="E127" s="69">
        <v>80</v>
      </c>
      <c r="F127" s="226" t="str">
        <f t="shared" si="7"/>
        <v>Tốt</v>
      </c>
      <c r="G127" s="69">
        <v>79</v>
      </c>
      <c r="H127" s="226" t="str">
        <f t="shared" si="8"/>
        <v>Khá</v>
      </c>
      <c r="I127" s="117">
        <f t="shared" si="5"/>
        <v>79.5</v>
      </c>
      <c r="J127" s="51" t="str">
        <f t="shared" si="6"/>
        <v>Khá</v>
      </c>
      <c r="K127" s="101" t="s">
        <v>251</v>
      </c>
      <c r="L127" s="241"/>
    </row>
    <row r="128" spans="1:12" s="16" customFormat="1" ht="18" customHeight="1" x14ac:dyDescent="0.25">
      <c r="A128" s="118">
        <v>120</v>
      </c>
      <c r="B128" s="68">
        <v>49</v>
      </c>
      <c r="C128" s="89" t="s">
        <v>3011</v>
      </c>
      <c r="D128" s="67">
        <v>1705220157</v>
      </c>
      <c r="E128" s="69">
        <v>80</v>
      </c>
      <c r="F128" s="226" t="str">
        <f t="shared" si="7"/>
        <v>Tốt</v>
      </c>
      <c r="G128" s="69">
        <v>87</v>
      </c>
      <c r="H128" s="226" t="str">
        <f t="shared" si="8"/>
        <v>Tốt</v>
      </c>
      <c r="I128" s="117">
        <f t="shared" si="5"/>
        <v>83.5</v>
      </c>
      <c r="J128" s="51" t="str">
        <f t="shared" si="6"/>
        <v>Tốt</v>
      </c>
      <c r="K128" s="101" t="s">
        <v>251</v>
      </c>
      <c r="L128" s="217"/>
    </row>
    <row r="129" spans="1:12" s="16" customFormat="1" ht="18" customHeight="1" x14ac:dyDescent="0.25">
      <c r="A129" s="118">
        <v>121</v>
      </c>
      <c r="B129" s="68">
        <v>50</v>
      </c>
      <c r="C129" s="89" t="s">
        <v>3322</v>
      </c>
      <c r="D129" s="67">
        <v>1705220467</v>
      </c>
      <c r="E129" s="69">
        <v>84</v>
      </c>
      <c r="F129" s="226" t="str">
        <f t="shared" si="7"/>
        <v>Tốt</v>
      </c>
      <c r="G129" s="52">
        <v>90</v>
      </c>
      <c r="H129" s="226" t="str">
        <f t="shared" si="8"/>
        <v>Xuất sắc</v>
      </c>
      <c r="I129" s="117">
        <f t="shared" si="5"/>
        <v>87</v>
      </c>
      <c r="J129" s="51" t="str">
        <f t="shared" si="6"/>
        <v>Tốt</v>
      </c>
      <c r="K129" s="101" t="s">
        <v>251</v>
      </c>
      <c r="L129" s="241"/>
    </row>
    <row r="130" spans="1:12" s="16" customFormat="1" ht="18" customHeight="1" x14ac:dyDescent="0.25">
      <c r="A130" s="118">
        <v>122</v>
      </c>
      <c r="B130" s="68">
        <v>51</v>
      </c>
      <c r="C130" s="89" t="s">
        <v>3323</v>
      </c>
      <c r="D130" s="67">
        <v>1705220843</v>
      </c>
      <c r="E130" s="69">
        <v>80</v>
      </c>
      <c r="F130" s="226" t="str">
        <f t="shared" si="7"/>
        <v>Tốt</v>
      </c>
      <c r="G130" s="69">
        <v>88</v>
      </c>
      <c r="H130" s="226" t="str">
        <f t="shared" si="8"/>
        <v>Tốt</v>
      </c>
      <c r="I130" s="117">
        <f t="shared" si="5"/>
        <v>84</v>
      </c>
      <c r="J130" s="51" t="str">
        <f t="shared" si="6"/>
        <v>Tốt</v>
      </c>
      <c r="K130" s="101" t="s">
        <v>251</v>
      </c>
      <c r="L130" s="217"/>
    </row>
    <row r="131" spans="1:12" s="16" customFormat="1" ht="18" customHeight="1" x14ac:dyDescent="0.25">
      <c r="A131" s="118">
        <v>123</v>
      </c>
      <c r="B131" s="68">
        <v>52</v>
      </c>
      <c r="C131" s="89" t="s">
        <v>1073</v>
      </c>
      <c r="D131" s="67">
        <v>1705221109</v>
      </c>
      <c r="E131" s="69">
        <v>75</v>
      </c>
      <c r="F131" s="226" t="str">
        <f t="shared" si="7"/>
        <v>Khá</v>
      </c>
      <c r="G131" s="69">
        <v>78</v>
      </c>
      <c r="H131" s="226" t="str">
        <f t="shared" si="8"/>
        <v>Khá</v>
      </c>
      <c r="I131" s="117">
        <f t="shared" si="5"/>
        <v>76.5</v>
      </c>
      <c r="J131" s="51" t="str">
        <f t="shared" si="6"/>
        <v>Khá</v>
      </c>
      <c r="K131" s="101" t="s">
        <v>251</v>
      </c>
      <c r="L131" s="217"/>
    </row>
    <row r="132" spans="1:12" s="16" customFormat="1" ht="18" customHeight="1" x14ac:dyDescent="0.25">
      <c r="A132" s="118">
        <v>124</v>
      </c>
      <c r="B132" s="68">
        <v>53</v>
      </c>
      <c r="C132" s="89" t="s">
        <v>138</v>
      </c>
      <c r="D132" s="67">
        <v>1705220221</v>
      </c>
      <c r="E132" s="69">
        <v>77</v>
      </c>
      <c r="F132" s="226" t="str">
        <f t="shared" si="7"/>
        <v>Khá</v>
      </c>
      <c r="G132" s="69">
        <v>83</v>
      </c>
      <c r="H132" s="226" t="str">
        <f t="shared" si="8"/>
        <v>Tốt</v>
      </c>
      <c r="I132" s="117">
        <f t="shared" si="5"/>
        <v>80</v>
      </c>
      <c r="J132" s="51" t="str">
        <f t="shared" si="6"/>
        <v>Tốt</v>
      </c>
      <c r="K132" s="101" t="s">
        <v>251</v>
      </c>
      <c r="L132" s="217"/>
    </row>
    <row r="133" spans="1:12" s="16" customFormat="1" ht="18" customHeight="1" x14ac:dyDescent="0.25">
      <c r="A133" s="118">
        <v>125</v>
      </c>
      <c r="B133" s="68">
        <v>54</v>
      </c>
      <c r="C133" s="89" t="s">
        <v>3324</v>
      </c>
      <c r="D133" s="67">
        <v>1705220247</v>
      </c>
      <c r="E133" s="69">
        <v>81</v>
      </c>
      <c r="F133" s="226" t="str">
        <f t="shared" si="7"/>
        <v>Tốt</v>
      </c>
      <c r="G133" s="69">
        <v>79</v>
      </c>
      <c r="H133" s="226" t="str">
        <f t="shared" si="8"/>
        <v>Khá</v>
      </c>
      <c r="I133" s="117">
        <f t="shared" si="5"/>
        <v>80</v>
      </c>
      <c r="J133" s="51" t="str">
        <f t="shared" si="6"/>
        <v>Tốt</v>
      </c>
      <c r="K133" s="101" t="s">
        <v>251</v>
      </c>
      <c r="L133" s="217"/>
    </row>
    <row r="134" spans="1:12" s="16" customFormat="1" ht="18" customHeight="1" x14ac:dyDescent="0.25">
      <c r="A134" s="118">
        <v>126</v>
      </c>
      <c r="B134" s="68">
        <v>1</v>
      </c>
      <c r="C134" s="89" t="s">
        <v>3325</v>
      </c>
      <c r="D134" s="67">
        <v>1705220928</v>
      </c>
      <c r="E134" s="69">
        <v>81</v>
      </c>
      <c r="F134" s="226" t="str">
        <f t="shared" si="7"/>
        <v>Tốt</v>
      </c>
      <c r="G134" s="69">
        <v>81</v>
      </c>
      <c r="H134" s="226" t="str">
        <f t="shared" si="8"/>
        <v>Tốt</v>
      </c>
      <c r="I134" s="117">
        <f t="shared" si="5"/>
        <v>81</v>
      </c>
      <c r="J134" s="51" t="str">
        <f t="shared" si="6"/>
        <v>Tốt</v>
      </c>
      <c r="K134" s="101" t="s">
        <v>253</v>
      </c>
      <c r="L134" s="217"/>
    </row>
    <row r="135" spans="1:12" s="16" customFormat="1" ht="18" customHeight="1" x14ac:dyDescent="0.25">
      <c r="A135" s="118">
        <v>127</v>
      </c>
      <c r="B135" s="68">
        <v>2</v>
      </c>
      <c r="C135" s="89" t="s">
        <v>3326</v>
      </c>
      <c r="D135" s="67">
        <v>1705220543</v>
      </c>
      <c r="E135" s="69">
        <v>77</v>
      </c>
      <c r="F135" s="226" t="str">
        <f t="shared" si="7"/>
        <v>Khá</v>
      </c>
      <c r="G135" s="69">
        <v>81</v>
      </c>
      <c r="H135" s="226" t="str">
        <f t="shared" si="8"/>
        <v>Tốt</v>
      </c>
      <c r="I135" s="117">
        <f t="shared" si="5"/>
        <v>79</v>
      </c>
      <c r="J135" s="51" t="str">
        <f t="shared" si="6"/>
        <v>Khá</v>
      </c>
      <c r="K135" s="101" t="s">
        <v>253</v>
      </c>
      <c r="L135" s="217"/>
    </row>
    <row r="136" spans="1:12" s="16" customFormat="1" ht="18" customHeight="1" x14ac:dyDescent="0.25">
      <c r="A136" s="118">
        <v>128</v>
      </c>
      <c r="B136" s="68">
        <v>3</v>
      </c>
      <c r="C136" s="89" t="s">
        <v>3327</v>
      </c>
      <c r="D136" s="67">
        <v>1705221180</v>
      </c>
      <c r="E136" s="69">
        <v>80</v>
      </c>
      <c r="F136" s="226" t="str">
        <f t="shared" si="7"/>
        <v>Tốt</v>
      </c>
      <c r="G136" s="69">
        <v>83</v>
      </c>
      <c r="H136" s="226" t="str">
        <f t="shared" si="8"/>
        <v>Tốt</v>
      </c>
      <c r="I136" s="117">
        <f t="shared" si="5"/>
        <v>81.5</v>
      </c>
      <c r="J136" s="51" t="str">
        <f t="shared" si="6"/>
        <v>Tốt</v>
      </c>
      <c r="K136" s="101" t="s">
        <v>253</v>
      </c>
      <c r="L136" s="217"/>
    </row>
    <row r="137" spans="1:12" s="16" customFormat="1" ht="18" customHeight="1" x14ac:dyDescent="0.25">
      <c r="A137" s="118">
        <v>129</v>
      </c>
      <c r="B137" s="68">
        <v>4</v>
      </c>
      <c r="C137" s="89" t="s">
        <v>3328</v>
      </c>
      <c r="D137" s="67">
        <v>1705220487</v>
      </c>
      <c r="E137" s="69">
        <v>80</v>
      </c>
      <c r="F137" s="226" t="str">
        <f t="shared" si="7"/>
        <v>Tốt</v>
      </c>
      <c r="G137" s="69">
        <v>81</v>
      </c>
      <c r="H137" s="226" t="str">
        <f t="shared" si="8"/>
        <v>Tốt</v>
      </c>
      <c r="I137" s="117">
        <f t="shared" ref="I137:I200" si="9">(E137+G137)/2</f>
        <v>80.5</v>
      </c>
      <c r="J137" s="51" t="str">
        <f t="shared" ref="J137:J200" si="10">IF(I137&gt;=90,"Xuất sắc",IF(AND(I137&lt;90,I137&gt;=80),"Tốt",IF(AND(I137&lt;80,I137&gt;=65),"Khá",IF(AND(I137&lt;65,I137&gt;=50),"Trung bình",IF(AND(I137&lt;50,I137&gt;=35),"Yếu",IF(AND(I137&lt;35,I137&gt;=1),"Kém",IF(AND(I137&lt;1),"Không xếp loại")))))))</f>
        <v>Tốt</v>
      </c>
      <c r="K137" s="101" t="s">
        <v>253</v>
      </c>
      <c r="L137" s="241"/>
    </row>
    <row r="138" spans="1:12" s="16" customFormat="1" ht="18" customHeight="1" x14ac:dyDescent="0.25">
      <c r="A138" s="118">
        <v>130</v>
      </c>
      <c r="B138" s="68">
        <v>5</v>
      </c>
      <c r="C138" s="89" t="s">
        <v>3329</v>
      </c>
      <c r="D138" s="67">
        <v>1705220991</v>
      </c>
      <c r="E138" s="69">
        <v>80</v>
      </c>
      <c r="F138" s="226" t="str">
        <f t="shared" si="7"/>
        <v>Tốt</v>
      </c>
      <c r="G138" s="69">
        <v>80</v>
      </c>
      <c r="H138" s="226" t="str">
        <f t="shared" si="8"/>
        <v>Tốt</v>
      </c>
      <c r="I138" s="117">
        <f t="shared" si="9"/>
        <v>80</v>
      </c>
      <c r="J138" s="51" t="str">
        <f t="shared" si="10"/>
        <v>Tốt</v>
      </c>
      <c r="K138" s="101" t="s">
        <v>253</v>
      </c>
      <c r="L138" s="241"/>
    </row>
    <row r="139" spans="1:12" s="16" customFormat="1" ht="18" customHeight="1" x14ac:dyDescent="0.25">
      <c r="A139" s="118">
        <v>131</v>
      </c>
      <c r="B139" s="68">
        <v>6</v>
      </c>
      <c r="C139" s="89" t="s">
        <v>3330</v>
      </c>
      <c r="D139" s="67">
        <v>1705220981</v>
      </c>
      <c r="E139" s="69">
        <v>77</v>
      </c>
      <c r="F139" s="226" t="str">
        <f t="shared" ref="F139:F170" si="11">IF(E139&gt;=90,"Xuất sắc",IF(AND(E139&lt;90,E139&gt;=80),"Tốt",IF(AND(E139&lt;80,E139&gt;=65),"Khá",IF(AND(E139&lt;65,E139&gt;=50),"Trung bình",IF(AND(E139&lt;50,E139&gt;=35),"Yếu",IF(AND(E139&lt;35,E139&gt;=1),"Kém",IF(AND(E139&lt;1),"Không xếp loại")))))))</f>
        <v>Khá</v>
      </c>
      <c r="G139" s="69">
        <v>74</v>
      </c>
      <c r="H139" s="226" t="str">
        <f t="shared" ref="H139:H170" si="12">IF(G139&gt;=90,"Xuất sắc",IF(AND(G139&lt;90,G139&gt;=80),"Tốt",IF(AND(G139&lt;80,G139&gt;=65),"Khá",IF(AND(G139&lt;65,G139&gt;=50),"Trung bình",IF(AND(G139&lt;50,G139&gt;=35),"Yếu",IF(AND(G139&lt;35,G139&gt;=1),"Kém",IF(AND(G139&lt;1),"Không xếp loại")))))))</f>
        <v>Khá</v>
      </c>
      <c r="I139" s="117">
        <f t="shared" si="9"/>
        <v>75.5</v>
      </c>
      <c r="J139" s="51" t="str">
        <f t="shared" si="10"/>
        <v>Khá</v>
      </c>
      <c r="K139" s="101" t="s">
        <v>253</v>
      </c>
      <c r="L139" s="241"/>
    </row>
    <row r="140" spans="1:12" s="16" customFormat="1" ht="18" customHeight="1" x14ac:dyDescent="0.25">
      <c r="A140" s="118">
        <v>132</v>
      </c>
      <c r="B140" s="68">
        <v>7</v>
      </c>
      <c r="C140" s="89" t="s">
        <v>1617</v>
      </c>
      <c r="D140" s="67">
        <v>1705220940</v>
      </c>
      <c r="E140" s="69">
        <v>77</v>
      </c>
      <c r="F140" s="226" t="str">
        <f t="shared" si="11"/>
        <v>Khá</v>
      </c>
      <c r="G140" s="69">
        <v>77</v>
      </c>
      <c r="H140" s="226" t="str">
        <f t="shared" si="12"/>
        <v>Khá</v>
      </c>
      <c r="I140" s="117">
        <f t="shared" si="9"/>
        <v>77</v>
      </c>
      <c r="J140" s="51" t="str">
        <f t="shared" si="10"/>
        <v>Khá</v>
      </c>
      <c r="K140" s="101" t="s">
        <v>253</v>
      </c>
      <c r="L140" s="217"/>
    </row>
    <row r="141" spans="1:12" s="16" customFormat="1" ht="18" customHeight="1" x14ac:dyDescent="0.25">
      <c r="A141" s="118">
        <v>133</v>
      </c>
      <c r="B141" s="68">
        <v>8</v>
      </c>
      <c r="C141" s="89" t="s">
        <v>3331</v>
      </c>
      <c r="D141" s="67">
        <v>1705221042</v>
      </c>
      <c r="E141" s="69">
        <v>78</v>
      </c>
      <c r="F141" s="226" t="str">
        <f t="shared" si="11"/>
        <v>Khá</v>
      </c>
      <c r="G141" s="69">
        <v>80</v>
      </c>
      <c r="H141" s="226" t="str">
        <f t="shared" si="12"/>
        <v>Tốt</v>
      </c>
      <c r="I141" s="117">
        <f t="shared" si="9"/>
        <v>79</v>
      </c>
      <c r="J141" s="51" t="str">
        <f t="shared" si="10"/>
        <v>Khá</v>
      </c>
      <c r="K141" s="101" t="s">
        <v>253</v>
      </c>
      <c r="L141" s="241"/>
    </row>
    <row r="142" spans="1:12" s="16" customFormat="1" ht="18" customHeight="1" x14ac:dyDescent="0.25">
      <c r="A142" s="118">
        <v>134</v>
      </c>
      <c r="B142" s="68">
        <v>9</v>
      </c>
      <c r="C142" s="89" t="s">
        <v>3332</v>
      </c>
      <c r="D142" s="67">
        <v>1705221068</v>
      </c>
      <c r="E142" s="69">
        <v>82</v>
      </c>
      <c r="F142" s="226" t="str">
        <f t="shared" si="11"/>
        <v>Tốt</v>
      </c>
      <c r="G142" s="69">
        <v>81</v>
      </c>
      <c r="H142" s="226" t="str">
        <f t="shared" si="12"/>
        <v>Tốt</v>
      </c>
      <c r="I142" s="117">
        <f t="shared" si="9"/>
        <v>81.5</v>
      </c>
      <c r="J142" s="51" t="str">
        <f t="shared" si="10"/>
        <v>Tốt</v>
      </c>
      <c r="K142" s="101" t="s">
        <v>253</v>
      </c>
      <c r="L142" s="241"/>
    </row>
    <row r="143" spans="1:12" s="16" customFormat="1" ht="18" customHeight="1" x14ac:dyDescent="0.25">
      <c r="A143" s="118">
        <v>135</v>
      </c>
      <c r="B143" s="68">
        <v>10</v>
      </c>
      <c r="C143" s="89" t="s">
        <v>3333</v>
      </c>
      <c r="D143" s="67">
        <v>1705220975</v>
      </c>
      <c r="E143" s="69">
        <v>85</v>
      </c>
      <c r="F143" s="226" t="str">
        <f t="shared" si="11"/>
        <v>Tốt</v>
      </c>
      <c r="G143" s="69">
        <v>84</v>
      </c>
      <c r="H143" s="226" t="str">
        <f t="shared" si="12"/>
        <v>Tốt</v>
      </c>
      <c r="I143" s="117">
        <f t="shared" si="9"/>
        <v>84.5</v>
      </c>
      <c r="J143" s="51" t="str">
        <f t="shared" si="10"/>
        <v>Tốt</v>
      </c>
      <c r="K143" s="101" t="s">
        <v>253</v>
      </c>
      <c r="L143" s="217"/>
    </row>
    <row r="144" spans="1:12" s="16" customFormat="1" ht="18" customHeight="1" x14ac:dyDescent="0.25">
      <c r="A144" s="118">
        <v>136</v>
      </c>
      <c r="B144" s="68">
        <v>11</v>
      </c>
      <c r="C144" s="89" t="s">
        <v>3334</v>
      </c>
      <c r="D144" s="67">
        <v>1705220534</v>
      </c>
      <c r="E144" s="69">
        <v>88</v>
      </c>
      <c r="F144" s="226" t="str">
        <f t="shared" si="11"/>
        <v>Tốt</v>
      </c>
      <c r="G144" s="69">
        <v>90</v>
      </c>
      <c r="H144" s="226" t="str">
        <f t="shared" si="12"/>
        <v>Xuất sắc</v>
      </c>
      <c r="I144" s="117">
        <f t="shared" si="9"/>
        <v>89</v>
      </c>
      <c r="J144" s="51" t="str">
        <f t="shared" si="10"/>
        <v>Tốt</v>
      </c>
      <c r="K144" s="101" t="s">
        <v>253</v>
      </c>
      <c r="L144" s="241"/>
    </row>
    <row r="145" spans="1:12" s="16" customFormat="1" ht="18" customHeight="1" x14ac:dyDescent="0.25">
      <c r="A145" s="118">
        <v>137</v>
      </c>
      <c r="B145" s="68">
        <v>12</v>
      </c>
      <c r="C145" s="89" t="s">
        <v>1417</v>
      </c>
      <c r="D145" s="67">
        <v>1705220848</v>
      </c>
      <c r="E145" s="69">
        <v>76</v>
      </c>
      <c r="F145" s="226" t="str">
        <f t="shared" si="11"/>
        <v>Khá</v>
      </c>
      <c r="G145" s="69">
        <v>78</v>
      </c>
      <c r="H145" s="226" t="str">
        <f t="shared" si="12"/>
        <v>Khá</v>
      </c>
      <c r="I145" s="117">
        <f t="shared" si="9"/>
        <v>77</v>
      </c>
      <c r="J145" s="51" t="str">
        <f t="shared" si="10"/>
        <v>Khá</v>
      </c>
      <c r="K145" s="101" t="s">
        <v>253</v>
      </c>
      <c r="L145" s="241"/>
    </row>
    <row r="146" spans="1:12" s="16" customFormat="1" ht="18" customHeight="1" x14ac:dyDescent="0.25">
      <c r="A146" s="118">
        <v>138</v>
      </c>
      <c r="B146" s="68">
        <v>13</v>
      </c>
      <c r="C146" s="89" t="s">
        <v>3335</v>
      </c>
      <c r="D146" s="67">
        <v>1705220987</v>
      </c>
      <c r="E146" s="69">
        <v>84</v>
      </c>
      <c r="F146" s="226" t="str">
        <f t="shared" si="11"/>
        <v>Tốt</v>
      </c>
      <c r="G146" s="52">
        <v>88</v>
      </c>
      <c r="H146" s="226" t="str">
        <f t="shared" si="12"/>
        <v>Tốt</v>
      </c>
      <c r="I146" s="117">
        <f t="shared" si="9"/>
        <v>86</v>
      </c>
      <c r="J146" s="51" t="str">
        <f t="shared" si="10"/>
        <v>Tốt</v>
      </c>
      <c r="K146" s="101" t="s">
        <v>253</v>
      </c>
      <c r="L146" s="217"/>
    </row>
    <row r="147" spans="1:12" s="16" customFormat="1" ht="18" customHeight="1" x14ac:dyDescent="0.25">
      <c r="A147" s="118">
        <v>139</v>
      </c>
      <c r="B147" s="68">
        <v>14</v>
      </c>
      <c r="C147" s="89" t="s">
        <v>3336</v>
      </c>
      <c r="D147" s="67">
        <v>1705221077</v>
      </c>
      <c r="E147" s="69">
        <v>92</v>
      </c>
      <c r="F147" s="226" t="str">
        <f t="shared" si="11"/>
        <v>Xuất sắc</v>
      </c>
      <c r="G147" s="69">
        <v>93</v>
      </c>
      <c r="H147" s="226" t="str">
        <f t="shared" si="12"/>
        <v>Xuất sắc</v>
      </c>
      <c r="I147" s="117">
        <f t="shared" si="9"/>
        <v>92.5</v>
      </c>
      <c r="J147" s="51" t="str">
        <f t="shared" si="10"/>
        <v>Xuất sắc</v>
      </c>
      <c r="K147" s="101" t="s">
        <v>253</v>
      </c>
      <c r="L147" s="241"/>
    </row>
    <row r="148" spans="1:12" s="16" customFormat="1" ht="18" customHeight="1" x14ac:dyDescent="0.25">
      <c r="A148" s="118">
        <v>140</v>
      </c>
      <c r="B148" s="68">
        <v>15</v>
      </c>
      <c r="C148" s="89" t="s">
        <v>3337</v>
      </c>
      <c r="D148" s="67">
        <v>1705220960</v>
      </c>
      <c r="E148" s="69">
        <v>82</v>
      </c>
      <c r="F148" s="226" t="str">
        <f t="shared" si="11"/>
        <v>Tốt</v>
      </c>
      <c r="G148" s="69">
        <v>85</v>
      </c>
      <c r="H148" s="226" t="str">
        <f t="shared" si="12"/>
        <v>Tốt</v>
      </c>
      <c r="I148" s="117">
        <f t="shared" si="9"/>
        <v>83.5</v>
      </c>
      <c r="J148" s="51" t="str">
        <f t="shared" si="10"/>
        <v>Tốt</v>
      </c>
      <c r="K148" s="101" t="s">
        <v>253</v>
      </c>
      <c r="L148" s="217"/>
    </row>
    <row r="149" spans="1:12" s="16" customFormat="1" ht="18" customHeight="1" x14ac:dyDescent="0.25">
      <c r="A149" s="118">
        <v>141</v>
      </c>
      <c r="B149" s="68">
        <v>16</v>
      </c>
      <c r="C149" s="89" t="s">
        <v>3338</v>
      </c>
      <c r="D149" s="67">
        <v>1705220714</v>
      </c>
      <c r="E149" s="69">
        <v>74</v>
      </c>
      <c r="F149" s="226" t="str">
        <f t="shared" si="11"/>
        <v>Khá</v>
      </c>
      <c r="G149" s="69">
        <v>78</v>
      </c>
      <c r="H149" s="226" t="str">
        <f t="shared" si="12"/>
        <v>Khá</v>
      </c>
      <c r="I149" s="117">
        <f t="shared" si="9"/>
        <v>76</v>
      </c>
      <c r="J149" s="51" t="str">
        <f t="shared" si="10"/>
        <v>Khá</v>
      </c>
      <c r="K149" s="101" t="s">
        <v>253</v>
      </c>
      <c r="L149" s="217"/>
    </row>
    <row r="150" spans="1:12" s="16" customFormat="1" ht="18" customHeight="1" x14ac:dyDescent="0.25">
      <c r="A150" s="118">
        <v>142</v>
      </c>
      <c r="B150" s="68">
        <v>17</v>
      </c>
      <c r="C150" s="89" t="s">
        <v>2044</v>
      </c>
      <c r="D150" s="67">
        <v>1705221045</v>
      </c>
      <c r="E150" s="69">
        <v>75</v>
      </c>
      <c r="F150" s="226" t="str">
        <f t="shared" si="11"/>
        <v>Khá</v>
      </c>
      <c r="G150" s="69">
        <v>75</v>
      </c>
      <c r="H150" s="226" t="str">
        <f t="shared" si="12"/>
        <v>Khá</v>
      </c>
      <c r="I150" s="117">
        <f t="shared" si="9"/>
        <v>75</v>
      </c>
      <c r="J150" s="51" t="str">
        <f t="shared" si="10"/>
        <v>Khá</v>
      </c>
      <c r="K150" s="101" t="s">
        <v>253</v>
      </c>
      <c r="L150" s="241"/>
    </row>
    <row r="151" spans="1:12" s="16" customFormat="1" ht="18" customHeight="1" x14ac:dyDescent="0.25">
      <c r="A151" s="118">
        <v>143</v>
      </c>
      <c r="B151" s="68">
        <v>18</v>
      </c>
      <c r="C151" s="89" t="s">
        <v>1313</v>
      </c>
      <c r="D151" s="67">
        <v>1705220926</v>
      </c>
      <c r="E151" s="69">
        <v>86</v>
      </c>
      <c r="F151" s="226" t="str">
        <f t="shared" si="11"/>
        <v>Tốt</v>
      </c>
      <c r="G151" s="69">
        <v>84</v>
      </c>
      <c r="H151" s="226" t="str">
        <f t="shared" si="12"/>
        <v>Tốt</v>
      </c>
      <c r="I151" s="117">
        <f t="shared" si="9"/>
        <v>85</v>
      </c>
      <c r="J151" s="51" t="str">
        <f t="shared" si="10"/>
        <v>Tốt</v>
      </c>
      <c r="K151" s="101" t="s">
        <v>253</v>
      </c>
      <c r="L151" s="241"/>
    </row>
    <row r="152" spans="1:12" s="16" customFormat="1" ht="18" customHeight="1" x14ac:dyDescent="0.25">
      <c r="A152" s="118">
        <v>144</v>
      </c>
      <c r="B152" s="68">
        <v>19</v>
      </c>
      <c r="C152" s="89" t="s">
        <v>3339</v>
      </c>
      <c r="D152" s="67">
        <v>1705220475</v>
      </c>
      <c r="E152" s="69">
        <v>78</v>
      </c>
      <c r="F152" s="226" t="str">
        <f t="shared" si="11"/>
        <v>Khá</v>
      </c>
      <c r="G152" s="69">
        <v>79</v>
      </c>
      <c r="H152" s="226" t="str">
        <f t="shared" si="12"/>
        <v>Khá</v>
      </c>
      <c r="I152" s="117">
        <f t="shared" si="9"/>
        <v>78.5</v>
      </c>
      <c r="J152" s="51" t="str">
        <f t="shared" si="10"/>
        <v>Khá</v>
      </c>
      <c r="K152" s="101" t="s">
        <v>253</v>
      </c>
      <c r="L152" s="241"/>
    </row>
    <row r="153" spans="1:12" s="16" customFormat="1" ht="18" customHeight="1" x14ac:dyDescent="0.25">
      <c r="A153" s="118">
        <v>145</v>
      </c>
      <c r="B153" s="68">
        <v>20</v>
      </c>
      <c r="C153" s="89" t="s">
        <v>3340</v>
      </c>
      <c r="D153" s="67">
        <v>1705220927</v>
      </c>
      <c r="E153" s="69">
        <v>84</v>
      </c>
      <c r="F153" s="226" t="str">
        <f t="shared" si="11"/>
        <v>Tốt</v>
      </c>
      <c r="G153" s="69">
        <v>85</v>
      </c>
      <c r="H153" s="226" t="str">
        <f t="shared" si="12"/>
        <v>Tốt</v>
      </c>
      <c r="I153" s="117">
        <f t="shared" si="9"/>
        <v>84.5</v>
      </c>
      <c r="J153" s="51" t="str">
        <f t="shared" si="10"/>
        <v>Tốt</v>
      </c>
      <c r="K153" s="101" t="s">
        <v>253</v>
      </c>
      <c r="L153" s="241"/>
    </row>
    <row r="154" spans="1:12" s="16" customFormat="1" ht="18" customHeight="1" x14ac:dyDescent="0.25">
      <c r="A154" s="118">
        <v>146</v>
      </c>
      <c r="B154" s="68">
        <v>21</v>
      </c>
      <c r="C154" s="89" t="s">
        <v>3341</v>
      </c>
      <c r="D154" s="67">
        <v>1705221184</v>
      </c>
      <c r="E154" s="69">
        <v>81</v>
      </c>
      <c r="F154" s="226" t="str">
        <f t="shared" si="11"/>
        <v>Tốt</v>
      </c>
      <c r="G154" s="69">
        <v>83</v>
      </c>
      <c r="H154" s="226" t="str">
        <f t="shared" si="12"/>
        <v>Tốt</v>
      </c>
      <c r="I154" s="117">
        <f t="shared" si="9"/>
        <v>82</v>
      </c>
      <c r="J154" s="51" t="str">
        <f t="shared" si="10"/>
        <v>Tốt</v>
      </c>
      <c r="K154" s="101" t="s">
        <v>253</v>
      </c>
      <c r="L154" s="241"/>
    </row>
    <row r="155" spans="1:12" s="16" customFormat="1" ht="18" customHeight="1" x14ac:dyDescent="0.25">
      <c r="A155" s="118">
        <v>147</v>
      </c>
      <c r="B155" s="68">
        <v>22</v>
      </c>
      <c r="C155" s="89" t="s">
        <v>3342</v>
      </c>
      <c r="D155" s="67">
        <v>1705221183</v>
      </c>
      <c r="E155" s="69">
        <v>80</v>
      </c>
      <c r="F155" s="226" t="str">
        <f t="shared" si="11"/>
        <v>Tốt</v>
      </c>
      <c r="G155" s="69">
        <v>83</v>
      </c>
      <c r="H155" s="226" t="str">
        <f t="shared" si="12"/>
        <v>Tốt</v>
      </c>
      <c r="I155" s="117">
        <f t="shared" si="9"/>
        <v>81.5</v>
      </c>
      <c r="J155" s="51" t="str">
        <f t="shared" si="10"/>
        <v>Tốt</v>
      </c>
      <c r="K155" s="101" t="s">
        <v>253</v>
      </c>
      <c r="L155" s="217"/>
    </row>
    <row r="156" spans="1:12" s="16" customFormat="1" ht="18" customHeight="1" x14ac:dyDescent="0.25">
      <c r="A156" s="118">
        <v>148</v>
      </c>
      <c r="B156" s="51">
        <v>23</v>
      </c>
      <c r="C156" s="89" t="s">
        <v>3343</v>
      </c>
      <c r="D156" s="67">
        <v>1705220974</v>
      </c>
      <c r="E156" s="51">
        <v>90</v>
      </c>
      <c r="F156" s="226" t="str">
        <f t="shared" si="11"/>
        <v>Xuất sắc</v>
      </c>
      <c r="G156" s="51">
        <v>94</v>
      </c>
      <c r="H156" s="226" t="str">
        <f t="shared" si="12"/>
        <v>Xuất sắc</v>
      </c>
      <c r="I156" s="117">
        <f t="shared" si="9"/>
        <v>92</v>
      </c>
      <c r="J156" s="51" t="str">
        <f t="shared" si="10"/>
        <v>Xuất sắc</v>
      </c>
      <c r="K156" s="101" t="s">
        <v>253</v>
      </c>
      <c r="L156" s="217"/>
    </row>
    <row r="157" spans="1:12" s="16" customFormat="1" ht="18" customHeight="1" x14ac:dyDescent="0.25">
      <c r="A157" s="118">
        <v>149</v>
      </c>
      <c r="B157" s="51">
        <v>24</v>
      </c>
      <c r="C157" s="89" t="s">
        <v>3344</v>
      </c>
      <c r="D157" s="67">
        <v>1705220553</v>
      </c>
      <c r="E157" s="51">
        <v>81</v>
      </c>
      <c r="F157" s="226" t="str">
        <f t="shared" si="11"/>
        <v>Tốt</v>
      </c>
      <c r="G157" s="51">
        <v>83</v>
      </c>
      <c r="H157" s="226" t="str">
        <f t="shared" si="12"/>
        <v>Tốt</v>
      </c>
      <c r="I157" s="117">
        <f t="shared" si="9"/>
        <v>82</v>
      </c>
      <c r="J157" s="51" t="str">
        <f t="shared" si="10"/>
        <v>Tốt</v>
      </c>
      <c r="K157" s="101" t="s">
        <v>253</v>
      </c>
      <c r="L157" s="217"/>
    </row>
    <row r="158" spans="1:12" s="16" customFormat="1" ht="18" customHeight="1" x14ac:dyDescent="0.25">
      <c r="A158" s="118">
        <v>150</v>
      </c>
      <c r="B158" s="51">
        <v>25</v>
      </c>
      <c r="C158" s="89" t="s">
        <v>3345</v>
      </c>
      <c r="D158" s="67">
        <v>1705220547</v>
      </c>
      <c r="E158" s="51">
        <v>80</v>
      </c>
      <c r="F158" s="226" t="str">
        <f t="shared" si="11"/>
        <v>Tốt</v>
      </c>
      <c r="G158" s="51">
        <v>80</v>
      </c>
      <c r="H158" s="226" t="str">
        <f t="shared" si="12"/>
        <v>Tốt</v>
      </c>
      <c r="I158" s="117">
        <f t="shared" si="9"/>
        <v>80</v>
      </c>
      <c r="J158" s="51" t="str">
        <f t="shared" si="10"/>
        <v>Tốt</v>
      </c>
      <c r="K158" s="101" t="s">
        <v>253</v>
      </c>
      <c r="L158" s="217"/>
    </row>
    <row r="159" spans="1:12" s="16" customFormat="1" ht="18" customHeight="1" x14ac:dyDescent="0.25">
      <c r="A159" s="118">
        <v>151</v>
      </c>
      <c r="B159" s="51">
        <v>26</v>
      </c>
      <c r="C159" s="89" t="s">
        <v>3346</v>
      </c>
      <c r="D159" s="67">
        <v>1705220642</v>
      </c>
      <c r="E159" s="51">
        <v>80</v>
      </c>
      <c r="F159" s="226" t="str">
        <f t="shared" si="11"/>
        <v>Tốt</v>
      </c>
      <c r="G159" s="51">
        <v>85</v>
      </c>
      <c r="H159" s="226" t="str">
        <f t="shared" si="12"/>
        <v>Tốt</v>
      </c>
      <c r="I159" s="117">
        <f t="shared" si="9"/>
        <v>82.5</v>
      </c>
      <c r="J159" s="51" t="str">
        <f t="shared" si="10"/>
        <v>Tốt</v>
      </c>
      <c r="K159" s="101" t="s">
        <v>253</v>
      </c>
      <c r="L159" s="217"/>
    </row>
    <row r="160" spans="1:12" s="16" customFormat="1" ht="18" customHeight="1" x14ac:dyDescent="0.25">
      <c r="A160" s="118">
        <v>152</v>
      </c>
      <c r="B160" s="51">
        <v>27</v>
      </c>
      <c r="C160" s="89" t="s">
        <v>195</v>
      </c>
      <c r="D160" s="67">
        <v>1705220929</v>
      </c>
      <c r="E160" s="51">
        <v>90</v>
      </c>
      <c r="F160" s="226" t="str">
        <f t="shared" si="11"/>
        <v>Xuất sắc</v>
      </c>
      <c r="G160" s="51">
        <v>92</v>
      </c>
      <c r="H160" s="226" t="str">
        <f t="shared" si="12"/>
        <v>Xuất sắc</v>
      </c>
      <c r="I160" s="117">
        <f t="shared" si="9"/>
        <v>91</v>
      </c>
      <c r="J160" s="51" t="str">
        <f t="shared" si="10"/>
        <v>Xuất sắc</v>
      </c>
      <c r="K160" s="101" t="s">
        <v>253</v>
      </c>
      <c r="L160" s="217"/>
    </row>
    <row r="161" spans="1:12" s="16" customFormat="1" ht="18" customHeight="1" x14ac:dyDescent="0.25">
      <c r="A161" s="118">
        <v>153</v>
      </c>
      <c r="B161" s="51">
        <v>28</v>
      </c>
      <c r="C161" s="89" t="s">
        <v>1184</v>
      </c>
      <c r="D161" s="67">
        <v>1705220924</v>
      </c>
      <c r="E161" s="51">
        <v>79</v>
      </c>
      <c r="F161" s="226" t="str">
        <f t="shared" si="11"/>
        <v>Khá</v>
      </c>
      <c r="G161" s="51">
        <v>81</v>
      </c>
      <c r="H161" s="226" t="str">
        <f t="shared" si="12"/>
        <v>Tốt</v>
      </c>
      <c r="I161" s="117">
        <f t="shared" si="9"/>
        <v>80</v>
      </c>
      <c r="J161" s="51" t="str">
        <f t="shared" si="10"/>
        <v>Tốt</v>
      </c>
      <c r="K161" s="101" t="s">
        <v>253</v>
      </c>
      <c r="L161" s="217"/>
    </row>
    <row r="162" spans="1:12" s="16" customFormat="1" ht="18" customHeight="1" x14ac:dyDescent="0.25">
      <c r="A162" s="118">
        <v>154</v>
      </c>
      <c r="B162" s="51">
        <v>29</v>
      </c>
      <c r="C162" s="89" t="s">
        <v>3347</v>
      </c>
      <c r="D162" s="67">
        <v>1705221070</v>
      </c>
      <c r="E162" s="51">
        <v>83</v>
      </c>
      <c r="F162" s="226" t="str">
        <f t="shared" si="11"/>
        <v>Tốt</v>
      </c>
      <c r="G162" s="51">
        <v>90</v>
      </c>
      <c r="H162" s="226" t="str">
        <f t="shared" si="12"/>
        <v>Xuất sắc</v>
      </c>
      <c r="I162" s="117">
        <f t="shared" si="9"/>
        <v>86.5</v>
      </c>
      <c r="J162" s="51" t="str">
        <f t="shared" si="10"/>
        <v>Tốt</v>
      </c>
      <c r="K162" s="101" t="s">
        <v>253</v>
      </c>
      <c r="L162" s="217"/>
    </row>
    <row r="163" spans="1:12" s="16" customFormat="1" ht="18" customHeight="1" x14ac:dyDescent="0.25">
      <c r="A163" s="118">
        <v>155</v>
      </c>
      <c r="B163" s="51">
        <v>30</v>
      </c>
      <c r="C163" s="89" t="s">
        <v>3348</v>
      </c>
      <c r="D163" s="67">
        <v>1705220503</v>
      </c>
      <c r="E163" s="51">
        <v>78</v>
      </c>
      <c r="F163" s="226" t="str">
        <f t="shared" si="11"/>
        <v>Khá</v>
      </c>
      <c r="G163" s="51">
        <v>80</v>
      </c>
      <c r="H163" s="226" t="str">
        <f t="shared" si="12"/>
        <v>Tốt</v>
      </c>
      <c r="I163" s="117">
        <f t="shared" si="9"/>
        <v>79</v>
      </c>
      <c r="J163" s="51" t="str">
        <f t="shared" si="10"/>
        <v>Khá</v>
      </c>
      <c r="K163" s="101" t="s">
        <v>253</v>
      </c>
      <c r="L163" s="217"/>
    </row>
    <row r="164" spans="1:12" s="16" customFormat="1" ht="18" customHeight="1" x14ac:dyDescent="0.25">
      <c r="A164" s="118">
        <v>156</v>
      </c>
      <c r="B164" s="51">
        <v>31</v>
      </c>
      <c r="C164" s="89" t="s">
        <v>3349</v>
      </c>
      <c r="D164" s="67">
        <v>1705220985</v>
      </c>
      <c r="E164" s="51">
        <v>80</v>
      </c>
      <c r="F164" s="226" t="str">
        <f t="shared" si="11"/>
        <v>Tốt</v>
      </c>
      <c r="G164" s="51">
        <v>83</v>
      </c>
      <c r="H164" s="226" t="str">
        <f t="shared" si="12"/>
        <v>Tốt</v>
      </c>
      <c r="I164" s="117">
        <f t="shared" si="9"/>
        <v>81.5</v>
      </c>
      <c r="J164" s="51" t="str">
        <f t="shared" si="10"/>
        <v>Tốt</v>
      </c>
      <c r="K164" s="101" t="s">
        <v>253</v>
      </c>
      <c r="L164" s="217"/>
    </row>
    <row r="165" spans="1:12" s="16" customFormat="1" ht="18" customHeight="1" x14ac:dyDescent="0.25">
      <c r="A165" s="118">
        <v>157</v>
      </c>
      <c r="B165" s="51">
        <v>32</v>
      </c>
      <c r="C165" s="89" t="s">
        <v>3350</v>
      </c>
      <c r="D165" s="67">
        <v>1705220472</v>
      </c>
      <c r="E165" s="51">
        <v>77</v>
      </c>
      <c r="F165" s="226" t="str">
        <f t="shared" si="11"/>
        <v>Khá</v>
      </c>
      <c r="G165" s="51">
        <v>82</v>
      </c>
      <c r="H165" s="226" t="str">
        <f t="shared" si="12"/>
        <v>Tốt</v>
      </c>
      <c r="I165" s="117">
        <f t="shared" si="9"/>
        <v>79.5</v>
      </c>
      <c r="J165" s="51" t="str">
        <f t="shared" si="10"/>
        <v>Khá</v>
      </c>
      <c r="K165" s="101" t="s">
        <v>253</v>
      </c>
      <c r="L165" s="217"/>
    </row>
    <row r="166" spans="1:12" s="16" customFormat="1" ht="18" customHeight="1" x14ac:dyDescent="0.25">
      <c r="A166" s="118">
        <v>158</v>
      </c>
      <c r="B166" s="51">
        <v>33</v>
      </c>
      <c r="C166" s="89" t="s">
        <v>3351</v>
      </c>
      <c r="D166" s="67">
        <v>1705221021</v>
      </c>
      <c r="E166" s="51">
        <v>84</v>
      </c>
      <c r="F166" s="226" t="str">
        <f t="shared" si="11"/>
        <v>Tốt</v>
      </c>
      <c r="G166" s="51">
        <v>83</v>
      </c>
      <c r="H166" s="226" t="str">
        <f t="shared" si="12"/>
        <v>Tốt</v>
      </c>
      <c r="I166" s="117">
        <f t="shared" si="9"/>
        <v>83.5</v>
      </c>
      <c r="J166" s="51" t="str">
        <f t="shared" si="10"/>
        <v>Tốt</v>
      </c>
      <c r="K166" s="101" t="s">
        <v>253</v>
      </c>
      <c r="L166" s="217"/>
    </row>
    <row r="167" spans="1:12" s="16" customFormat="1" ht="18" customHeight="1" x14ac:dyDescent="0.25">
      <c r="A167" s="118">
        <v>159</v>
      </c>
      <c r="B167" s="51">
        <v>34</v>
      </c>
      <c r="C167" s="89" t="s">
        <v>3352</v>
      </c>
      <c r="D167" s="67">
        <v>1705220936</v>
      </c>
      <c r="E167" s="51">
        <v>82</v>
      </c>
      <c r="F167" s="226" t="str">
        <f t="shared" si="11"/>
        <v>Tốt</v>
      </c>
      <c r="G167" s="51">
        <v>80</v>
      </c>
      <c r="H167" s="226" t="str">
        <f t="shared" si="12"/>
        <v>Tốt</v>
      </c>
      <c r="I167" s="117">
        <f t="shared" si="9"/>
        <v>81</v>
      </c>
      <c r="J167" s="51" t="str">
        <f t="shared" si="10"/>
        <v>Tốt</v>
      </c>
      <c r="K167" s="101" t="s">
        <v>253</v>
      </c>
      <c r="L167" s="217"/>
    </row>
    <row r="168" spans="1:12" s="16" customFormat="1" ht="18" customHeight="1" x14ac:dyDescent="0.25">
      <c r="A168" s="118">
        <v>160</v>
      </c>
      <c r="B168" s="51">
        <v>35</v>
      </c>
      <c r="C168" s="89" t="s">
        <v>3353</v>
      </c>
      <c r="D168" s="67">
        <v>1705221007</v>
      </c>
      <c r="E168" s="51">
        <v>81</v>
      </c>
      <c r="F168" s="226" t="str">
        <f t="shared" si="11"/>
        <v>Tốt</v>
      </c>
      <c r="G168" s="51">
        <v>85</v>
      </c>
      <c r="H168" s="226" t="str">
        <f t="shared" si="12"/>
        <v>Tốt</v>
      </c>
      <c r="I168" s="117">
        <f t="shared" si="9"/>
        <v>83</v>
      </c>
      <c r="J168" s="51" t="str">
        <f t="shared" si="10"/>
        <v>Tốt</v>
      </c>
      <c r="K168" s="101" t="s">
        <v>253</v>
      </c>
      <c r="L168" s="217"/>
    </row>
    <row r="169" spans="1:12" s="16" customFormat="1" ht="18" customHeight="1" x14ac:dyDescent="0.25">
      <c r="A169" s="118">
        <v>161</v>
      </c>
      <c r="B169" s="51">
        <v>36</v>
      </c>
      <c r="C169" s="89" t="s">
        <v>3354</v>
      </c>
      <c r="D169" s="67">
        <v>1705220539</v>
      </c>
      <c r="E169" s="51">
        <v>80</v>
      </c>
      <c r="F169" s="226" t="str">
        <f t="shared" si="11"/>
        <v>Tốt</v>
      </c>
      <c r="G169" s="51">
        <v>82</v>
      </c>
      <c r="H169" s="226" t="str">
        <f t="shared" si="12"/>
        <v>Tốt</v>
      </c>
      <c r="I169" s="117">
        <f t="shared" si="9"/>
        <v>81</v>
      </c>
      <c r="J169" s="51" t="str">
        <f t="shared" si="10"/>
        <v>Tốt</v>
      </c>
      <c r="K169" s="101" t="s">
        <v>253</v>
      </c>
      <c r="L169" s="217"/>
    </row>
    <row r="170" spans="1:12" s="16" customFormat="1" ht="18" customHeight="1" x14ac:dyDescent="0.25">
      <c r="A170" s="118">
        <v>162</v>
      </c>
      <c r="B170" s="51">
        <v>37</v>
      </c>
      <c r="C170" s="89" t="s">
        <v>3355</v>
      </c>
      <c r="D170" s="67">
        <v>1705220782</v>
      </c>
      <c r="E170" s="51">
        <v>77</v>
      </c>
      <c r="F170" s="226" t="str">
        <f t="shared" si="11"/>
        <v>Khá</v>
      </c>
      <c r="G170" s="51">
        <v>81</v>
      </c>
      <c r="H170" s="226" t="str">
        <f t="shared" si="12"/>
        <v>Tốt</v>
      </c>
      <c r="I170" s="117">
        <f t="shared" si="9"/>
        <v>79</v>
      </c>
      <c r="J170" s="51" t="str">
        <f t="shared" si="10"/>
        <v>Khá</v>
      </c>
      <c r="K170" s="101" t="s">
        <v>253</v>
      </c>
      <c r="L170" s="217"/>
    </row>
    <row r="171" spans="1:12" s="16" customFormat="1" ht="18" customHeight="1" x14ac:dyDescent="0.25">
      <c r="A171" s="118">
        <v>163</v>
      </c>
      <c r="B171" s="51">
        <v>38</v>
      </c>
      <c r="C171" s="89" t="s">
        <v>80</v>
      </c>
      <c r="D171" s="67">
        <v>1705220160</v>
      </c>
      <c r="E171" s="51">
        <v>83</v>
      </c>
      <c r="F171" s="226" t="str">
        <f t="shared" ref="F171:F234" si="13">IF(E171&gt;=90,"Xuất sắc",IF(AND(E171&lt;90,E171&gt;=80),"Tốt",IF(AND(E171&lt;80,E171&gt;=65),"Khá",IF(AND(E171&lt;65,E171&gt;=50),"Trung bình",IF(AND(E171&lt;50,E171&gt;=35),"Yếu",IF(AND(E171&lt;35,E171&gt;=1),"Kém",IF(AND(E171&lt;1),"Không xếp loại")))))))</f>
        <v>Tốt</v>
      </c>
      <c r="G171" s="51">
        <v>83</v>
      </c>
      <c r="H171" s="226" t="str">
        <f t="shared" ref="H171:H234" si="14">IF(G171&gt;=90,"Xuất sắc",IF(AND(G171&lt;90,G171&gt;=80),"Tốt",IF(AND(G171&lt;80,G171&gt;=65),"Khá",IF(AND(G171&lt;65,G171&gt;=50),"Trung bình",IF(AND(G171&lt;50,G171&gt;=35),"Yếu",IF(AND(G171&lt;35,G171&gt;=1),"Kém",IF(AND(G171&lt;1),"Không xếp loại")))))))</f>
        <v>Tốt</v>
      </c>
      <c r="I171" s="117">
        <f t="shared" si="9"/>
        <v>83</v>
      </c>
      <c r="J171" s="51" t="str">
        <f t="shared" si="10"/>
        <v>Tốt</v>
      </c>
      <c r="K171" s="101" t="s">
        <v>253</v>
      </c>
      <c r="L171" s="217"/>
    </row>
    <row r="172" spans="1:12" s="16" customFormat="1" ht="18" customHeight="1" x14ac:dyDescent="0.25">
      <c r="A172" s="118">
        <v>164</v>
      </c>
      <c r="B172" s="51">
        <v>39</v>
      </c>
      <c r="C172" s="89" t="s">
        <v>3356</v>
      </c>
      <c r="D172" s="67">
        <v>1705220690</v>
      </c>
      <c r="E172" s="51">
        <v>77</v>
      </c>
      <c r="F172" s="226" t="str">
        <f t="shared" si="13"/>
        <v>Khá</v>
      </c>
      <c r="G172" s="51">
        <v>75</v>
      </c>
      <c r="H172" s="226" t="str">
        <f t="shared" si="14"/>
        <v>Khá</v>
      </c>
      <c r="I172" s="117">
        <f t="shared" si="9"/>
        <v>76</v>
      </c>
      <c r="J172" s="51" t="str">
        <f t="shared" si="10"/>
        <v>Khá</v>
      </c>
      <c r="K172" s="101" t="s">
        <v>253</v>
      </c>
      <c r="L172" s="217"/>
    </row>
    <row r="173" spans="1:12" s="16" customFormat="1" ht="18" customHeight="1" x14ac:dyDescent="0.25">
      <c r="A173" s="118">
        <v>165</v>
      </c>
      <c r="B173" s="51">
        <v>40</v>
      </c>
      <c r="C173" s="89" t="s">
        <v>3357</v>
      </c>
      <c r="D173" s="67">
        <v>1705220933</v>
      </c>
      <c r="E173" s="51">
        <v>82</v>
      </c>
      <c r="F173" s="226" t="str">
        <f t="shared" si="13"/>
        <v>Tốt</v>
      </c>
      <c r="G173" s="51">
        <v>80</v>
      </c>
      <c r="H173" s="226" t="str">
        <f t="shared" si="14"/>
        <v>Tốt</v>
      </c>
      <c r="I173" s="117">
        <f t="shared" si="9"/>
        <v>81</v>
      </c>
      <c r="J173" s="51" t="str">
        <f t="shared" si="10"/>
        <v>Tốt</v>
      </c>
      <c r="K173" s="101" t="s">
        <v>253</v>
      </c>
      <c r="L173" s="217"/>
    </row>
    <row r="174" spans="1:12" s="16" customFormat="1" ht="18" customHeight="1" x14ac:dyDescent="0.25">
      <c r="A174" s="118">
        <v>166</v>
      </c>
      <c r="B174" s="51">
        <v>41</v>
      </c>
      <c r="C174" s="89" t="s">
        <v>3358</v>
      </c>
      <c r="D174" s="67">
        <v>1705221096</v>
      </c>
      <c r="E174" s="51">
        <v>86</v>
      </c>
      <c r="F174" s="226" t="str">
        <f t="shared" si="13"/>
        <v>Tốt</v>
      </c>
      <c r="G174" s="51">
        <v>88</v>
      </c>
      <c r="H174" s="226" t="str">
        <f t="shared" si="14"/>
        <v>Tốt</v>
      </c>
      <c r="I174" s="117">
        <f t="shared" si="9"/>
        <v>87</v>
      </c>
      <c r="J174" s="51" t="str">
        <f t="shared" si="10"/>
        <v>Tốt</v>
      </c>
      <c r="K174" s="101" t="s">
        <v>253</v>
      </c>
      <c r="L174" s="217"/>
    </row>
    <row r="175" spans="1:12" s="16" customFormat="1" ht="18" customHeight="1" x14ac:dyDescent="0.25">
      <c r="A175" s="118">
        <v>167</v>
      </c>
      <c r="B175" s="51">
        <v>42</v>
      </c>
      <c r="C175" s="89" t="s">
        <v>3359</v>
      </c>
      <c r="D175" s="67">
        <v>1705221099</v>
      </c>
      <c r="E175" s="51">
        <v>86</v>
      </c>
      <c r="F175" s="226" t="str">
        <f t="shared" si="13"/>
        <v>Tốt</v>
      </c>
      <c r="G175" s="51">
        <v>86</v>
      </c>
      <c r="H175" s="226" t="str">
        <f t="shared" si="14"/>
        <v>Tốt</v>
      </c>
      <c r="I175" s="117">
        <f t="shared" si="9"/>
        <v>86</v>
      </c>
      <c r="J175" s="51" t="str">
        <f t="shared" si="10"/>
        <v>Tốt</v>
      </c>
      <c r="K175" s="101" t="s">
        <v>253</v>
      </c>
      <c r="L175" s="217"/>
    </row>
    <row r="176" spans="1:12" s="16" customFormat="1" ht="18" customHeight="1" x14ac:dyDescent="0.25">
      <c r="A176" s="118">
        <v>168</v>
      </c>
      <c r="B176" s="51">
        <v>43</v>
      </c>
      <c r="C176" s="89" t="s">
        <v>1974</v>
      </c>
      <c r="D176" s="67">
        <v>1705221029</v>
      </c>
      <c r="E176" s="51">
        <v>77</v>
      </c>
      <c r="F176" s="226" t="str">
        <f t="shared" si="13"/>
        <v>Khá</v>
      </c>
      <c r="G176" s="51">
        <v>77</v>
      </c>
      <c r="H176" s="226" t="str">
        <f t="shared" si="14"/>
        <v>Khá</v>
      </c>
      <c r="I176" s="117">
        <f t="shared" si="9"/>
        <v>77</v>
      </c>
      <c r="J176" s="51" t="str">
        <f t="shared" si="10"/>
        <v>Khá</v>
      </c>
      <c r="K176" s="101" t="s">
        <v>253</v>
      </c>
      <c r="L176" s="217"/>
    </row>
    <row r="177" spans="1:12" s="16" customFormat="1" ht="18" customHeight="1" x14ac:dyDescent="0.25">
      <c r="A177" s="118">
        <v>169</v>
      </c>
      <c r="B177" s="51">
        <v>44</v>
      </c>
      <c r="C177" s="89" t="s">
        <v>3360</v>
      </c>
      <c r="D177" s="67">
        <v>1705221185</v>
      </c>
      <c r="E177" s="51">
        <v>90</v>
      </c>
      <c r="F177" s="226" t="str">
        <f t="shared" si="13"/>
        <v>Xuất sắc</v>
      </c>
      <c r="G177" s="51">
        <v>90</v>
      </c>
      <c r="H177" s="226" t="str">
        <f t="shared" si="14"/>
        <v>Xuất sắc</v>
      </c>
      <c r="I177" s="117">
        <f t="shared" si="9"/>
        <v>90</v>
      </c>
      <c r="J177" s="51" t="str">
        <f t="shared" si="10"/>
        <v>Xuất sắc</v>
      </c>
      <c r="K177" s="101" t="s">
        <v>253</v>
      </c>
      <c r="L177" s="217"/>
    </row>
    <row r="178" spans="1:12" s="16" customFormat="1" ht="18" customHeight="1" x14ac:dyDescent="0.25">
      <c r="A178" s="118">
        <v>170</v>
      </c>
      <c r="B178" s="51">
        <v>45</v>
      </c>
      <c r="C178" s="89" t="s">
        <v>3361</v>
      </c>
      <c r="D178" s="67">
        <v>1705220992</v>
      </c>
      <c r="E178" s="51">
        <v>80</v>
      </c>
      <c r="F178" s="226" t="str">
        <f t="shared" si="13"/>
        <v>Tốt</v>
      </c>
      <c r="G178" s="51">
        <v>80</v>
      </c>
      <c r="H178" s="226" t="str">
        <f t="shared" si="14"/>
        <v>Tốt</v>
      </c>
      <c r="I178" s="117">
        <f t="shared" si="9"/>
        <v>80</v>
      </c>
      <c r="J178" s="51" t="str">
        <f t="shared" si="10"/>
        <v>Tốt</v>
      </c>
      <c r="K178" s="101" t="s">
        <v>253</v>
      </c>
      <c r="L178" s="217"/>
    </row>
    <row r="179" spans="1:12" s="16" customFormat="1" ht="18" customHeight="1" x14ac:dyDescent="0.25">
      <c r="A179" s="118">
        <v>171</v>
      </c>
      <c r="B179" s="51">
        <v>46</v>
      </c>
      <c r="C179" s="89" t="s">
        <v>3362</v>
      </c>
      <c r="D179" s="67">
        <v>1705220982</v>
      </c>
      <c r="E179" s="51">
        <v>78</v>
      </c>
      <c r="F179" s="226" t="str">
        <f t="shared" si="13"/>
        <v>Khá</v>
      </c>
      <c r="G179" s="51">
        <v>79</v>
      </c>
      <c r="H179" s="226" t="str">
        <f t="shared" si="14"/>
        <v>Khá</v>
      </c>
      <c r="I179" s="117">
        <f t="shared" si="9"/>
        <v>78.5</v>
      </c>
      <c r="J179" s="51" t="str">
        <f t="shared" si="10"/>
        <v>Khá</v>
      </c>
      <c r="K179" s="101" t="s">
        <v>253</v>
      </c>
      <c r="L179" s="217"/>
    </row>
    <row r="180" spans="1:12" s="16" customFormat="1" ht="18" customHeight="1" x14ac:dyDescent="0.25">
      <c r="A180" s="118">
        <v>172</v>
      </c>
      <c r="B180" s="51">
        <v>47</v>
      </c>
      <c r="C180" s="89" t="s">
        <v>3363</v>
      </c>
      <c r="D180" s="67">
        <v>1705220230</v>
      </c>
      <c r="E180" s="51">
        <v>77</v>
      </c>
      <c r="F180" s="226" t="str">
        <f t="shared" si="13"/>
        <v>Khá</v>
      </c>
      <c r="G180" s="51">
        <v>75</v>
      </c>
      <c r="H180" s="226" t="str">
        <f t="shared" si="14"/>
        <v>Khá</v>
      </c>
      <c r="I180" s="117">
        <f t="shared" si="9"/>
        <v>76</v>
      </c>
      <c r="J180" s="51" t="str">
        <f t="shared" si="10"/>
        <v>Khá</v>
      </c>
      <c r="K180" s="101" t="s">
        <v>253</v>
      </c>
      <c r="L180" s="217"/>
    </row>
    <row r="181" spans="1:12" s="16" customFormat="1" ht="18" customHeight="1" x14ac:dyDescent="0.25">
      <c r="A181" s="118">
        <v>173</v>
      </c>
      <c r="B181" s="51">
        <v>48</v>
      </c>
      <c r="C181" s="89" t="s">
        <v>3364</v>
      </c>
      <c r="D181" s="67">
        <v>1705221181</v>
      </c>
      <c r="E181" s="51">
        <v>87</v>
      </c>
      <c r="F181" s="226" t="str">
        <f t="shared" si="13"/>
        <v>Tốt</v>
      </c>
      <c r="G181" s="51">
        <v>88</v>
      </c>
      <c r="H181" s="226" t="str">
        <f t="shared" si="14"/>
        <v>Tốt</v>
      </c>
      <c r="I181" s="117">
        <f t="shared" si="9"/>
        <v>87.5</v>
      </c>
      <c r="J181" s="51" t="str">
        <f t="shared" si="10"/>
        <v>Tốt</v>
      </c>
      <c r="K181" s="101" t="s">
        <v>253</v>
      </c>
      <c r="L181" s="217"/>
    </row>
    <row r="182" spans="1:12" s="16" customFormat="1" ht="18" customHeight="1" x14ac:dyDescent="0.25">
      <c r="A182" s="118">
        <v>174</v>
      </c>
      <c r="B182" s="51">
        <v>49</v>
      </c>
      <c r="C182" s="89" t="s">
        <v>3365</v>
      </c>
      <c r="D182" s="67">
        <v>1705220495</v>
      </c>
      <c r="E182" s="51">
        <v>86</v>
      </c>
      <c r="F182" s="226" t="str">
        <f t="shared" si="13"/>
        <v>Tốt</v>
      </c>
      <c r="G182" s="51">
        <v>85</v>
      </c>
      <c r="H182" s="226" t="str">
        <f t="shared" si="14"/>
        <v>Tốt</v>
      </c>
      <c r="I182" s="117">
        <f t="shared" si="9"/>
        <v>85.5</v>
      </c>
      <c r="J182" s="51" t="str">
        <f t="shared" si="10"/>
        <v>Tốt</v>
      </c>
      <c r="K182" s="101" t="s">
        <v>253</v>
      </c>
      <c r="L182" s="217"/>
    </row>
    <row r="183" spans="1:12" s="16" customFormat="1" ht="18" customHeight="1" x14ac:dyDescent="0.25">
      <c r="A183" s="118">
        <v>175</v>
      </c>
      <c r="B183" s="51">
        <v>50</v>
      </c>
      <c r="C183" s="89" t="s">
        <v>3366</v>
      </c>
      <c r="D183" s="67">
        <v>1705221151</v>
      </c>
      <c r="E183" s="51">
        <v>84</v>
      </c>
      <c r="F183" s="226" t="str">
        <f t="shared" si="13"/>
        <v>Tốt</v>
      </c>
      <c r="G183" s="51">
        <v>83</v>
      </c>
      <c r="H183" s="226" t="str">
        <f t="shared" si="14"/>
        <v>Tốt</v>
      </c>
      <c r="I183" s="117">
        <f t="shared" si="9"/>
        <v>83.5</v>
      </c>
      <c r="J183" s="51" t="str">
        <f t="shared" si="10"/>
        <v>Tốt</v>
      </c>
      <c r="K183" s="101" t="s">
        <v>253</v>
      </c>
      <c r="L183" s="217"/>
    </row>
    <row r="184" spans="1:12" s="16" customFormat="1" ht="18" customHeight="1" x14ac:dyDescent="0.25">
      <c r="A184" s="118">
        <v>176</v>
      </c>
      <c r="B184" s="51">
        <v>51</v>
      </c>
      <c r="C184" s="89" t="s">
        <v>3367</v>
      </c>
      <c r="D184" s="67">
        <v>1705220986</v>
      </c>
      <c r="E184" s="51">
        <v>80</v>
      </c>
      <c r="F184" s="226" t="str">
        <f t="shared" si="13"/>
        <v>Tốt</v>
      </c>
      <c r="G184" s="51">
        <v>81</v>
      </c>
      <c r="H184" s="226" t="str">
        <f t="shared" si="14"/>
        <v>Tốt</v>
      </c>
      <c r="I184" s="117">
        <f t="shared" si="9"/>
        <v>80.5</v>
      </c>
      <c r="J184" s="51" t="str">
        <f t="shared" si="10"/>
        <v>Tốt</v>
      </c>
      <c r="K184" s="101" t="s">
        <v>253</v>
      </c>
      <c r="L184" s="217"/>
    </row>
    <row r="185" spans="1:12" s="16" customFormat="1" ht="18" customHeight="1" x14ac:dyDescent="0.25">
      <c r="A185" s="118">
        <v>177</v>
      </c>
      <c r="B185" s="51">
        <v>52</v>
      </c>
      <c r="C185" s="89" t="s">
        <v>3368</v>
      </c>
      <c r="D185" s="67">
        <v>1705220771</v>
      </c>
      <c r="E185" s="51">
        <v>80</v>
      </c>
      <c r="F185" s="226" t="str">
        <f t="shared" si="13"/>
        <v>Tốt</v>
      </c>
      <c r="G185" s="51">
        <v>82</v>
      </c>
      <c r="H185" s="226" t="str">
        <f t="shared" si="14"/>
        <v>Tốt</v>
      </c>
      <c r="I185" s="117">
        <f t="shared" si="9"/>
        <v>81</v>
      </c>
      <c r="J185" s="51" t="str">
        <f t="shared" si="10"/>
        <v>Tốt</v>
      </c>
      <c r="K185" s="101" t="s">
        <v>253</v>
      </c>
      <c r="L185" s="217"/>
    </row>
    <row r="186" spans="1:12" s="16" customFormat="1" ht="18" customHeight="1" x14ac:dyDescent="0.25">
      <c r="A186" s="118">
        <v>178</v>
      </c>
      <c r="B186" s="51">
        <v>53</v>
      </c>
      <c r="C186" s="89" t="s">
        <v>187</v>
      </c>
      <c r="D186" s="67">
        <v>1705220930</v>
      </c>
      <c r="E186" s="51">
        <v>83</v>
      </c>
      <c r="F186" s="226" t="str">
        <f t="shared" si="13"/>
        <v>Tốt</v>
      </c>
      <c r="G186" s="51">
        <v>85</v>
      </c>
      <c r="H186" s="226" t="str">
        <f t="shared" si="14"/>
        <v>Tốt</v>
      </c>
      <c r="I186" s="117">
        <f t="shared" si="9"/>
        <v>84</v>
      </c>
      <c r="J186" s="51" t="str">
        <f t="shared" si="10"/>
        <v>Tốt</v>
      </c>
      <c r="K186" s="101" t="s">
        <v>253</v>
      </c>
      <c r="L186" s="217"/>
    </row>
    <row r="187" spans="1:12" s="16" customFormat="1" ht="18" customHeight="1" x14ac:dyDescent="0.25">
      <c r="A187" s="118">
        <v>179</v>
      </c>
      <c r="B187" s="51">
        <v>54</v>
      </c>
      <c r="C187" s="89" t="s">
        <v>244</v>
      </c>
      <c r="D187" s="67">
        <v>1705220931</v>
      </c>
      <c r="E187" s="51">
        <v>88</v>
      </c>
      <c r="F187" s="226" t="str">
        <f t="shared" si="13"/>
        <v>Tốt</v>
      </c>
      <c r="G187" s="51">
        <v>88</v>
      </c>
      <c r="H187" s="226" t="str">
        <f t="shared" si="14"/>
        <v>Tốt</v>
      </c>
      <c r="I187" s="117">
        <f t="shared" si="9"/>
        <v>88</v>
      </c>
      <c r="J187" s="51" t="str">
        <f t="shared" si="10"/>
        <v>Tốt</v>
      </c>
      <c r="K187" s="101" t="s">
        <v>253</v>
      </c>
      <c r="L187" s="217"/>
    </row>
    <row r="188" spans="1:12" s="16" customFormat="1" ht="18" customHeight="1" x14ac:dyDescent="0.25">
      <c r="A188" s="118">
        <v>180</v>
      </c>
      <c r="B188" s="51">
        <v>55</v>
      </c>
      <c r="C188" s="89" t="s">
        <v>3369</v>
      </c>
      <c r="D188" s="67">
        <v>1705220932</v>
      </c>
      <c r="E188" s="51">
        <v>83</v>
      </c>
      <c r="F188" s="226" t="str">
        <f t="shared" si="13"/>
        <v>Tốt</v>
      </c>
      <c r="G188" s="51">
        <v>82</v>
      </c>
      <c r="H188" s="226" t="str">
        <f t="shared" si="14"/>
        <v>Tốt</v>
      </c>
      <c r="I188" s="117">
        <f t="shared" si="9"/>
        <v>82.5</v>
      </c>
      <c r="J188" s="51" t="str">
        <f t="shared" si="10"/>
        <v>Tốt</v>
      </c>
      <c r="K188" s="101" t="s">
        <v>253</v>
      </c>
      <c r="L188" s="217"/>
    </row>
    <row r="189" spans="1:12" s="16" customFormat="1" ht="18" customHeight="1" x14ac:dyDescent="0.25">
      <c r="A189" s="118">
        <v>181</v>
      </c>
      <c r="B189" s="51">
        <v>56</v>
      </c>
      <c r="C189" s="89" t="s">
        <v>3370</v>
      </c>
      <c r="D189" s="67">
        <v>1705220845</v>
      </c>
      <c r="E189" s="51">
        <v>75</v>
      </c>
      <c r="F189" s="226" t="str">
        <f t="shared" si="13"/>
        <v>Khá</v>
      </c>
      <c r="G189" s="51">
        <v>75</v>
      </c>
      <c r="H189" s="226" t="str">
        <f t="shared" si="14"/>
        <v>Khá</v>
      </c>
      <c r="I189" s="117">
        <f t="shared" si="9"/>
        <v>75</v>
      </c>
      <c r="J189" s="51" t="str">
        <f t="shared" si="10"/>
        <v>Khá</v>
      </c>
      <c r="K189" s="101" t="s">
        <v>253</v>
      </c>
      <c r="L189" s="217"/>
    </row>
    <row r="190" spans="1:12" s="16" customFormat="1" ht="18" customHeight="1" x14ac:dyDescent="0.25">
      <c r="A190" s="118">
        <v>182</v>
      </c>
      <c r="B190" s="51">
        <v>57</v>
      </c>
      <c r="C190" s="89" t="s">
        <v>3371</v>
      </c>
      <c r="D190" s="67">
        <v>1705221182</v>
      </c>
      <c r="E190" s="51">
        <v>81</v>
      </c>
      <c r="F190" s="226" t="str">
        <f t="shared" si="13"/>
        <v>Tốt</v>
      </c>
      <c r="G190" s="51">
        <v>83</v>
      </c>
      <c r="H190" s="226" t="str">
        <f t="shared" si="14"/>
        <v>Tốt</v>
      </c>
      <c r="I190" s="117">
        <f t="shared" si="9"/>
        <v>82</v>
      </c>
      <c r="J190" s="51" t="str">
        <f t="shared" si="10"/>
        <v>Tốt</v>
      </c>
      <c r="K190" s="101" t="s">
        <v>253</v>
      </c>
      <c r="L190" s="217"/>
    </row>
    <row r="191" spans="1:12" s="16" customFormat="1" ht="18" customHeight="1" x14ac:dyDescent="0.25">
      <c r="A191" s="118">
        <v>183</v>
      </c>
      <c r="B191" s="51">
        <v>58</v>
      </c>
      <c r="C191" s="89" t="s">
        <v>3372</v>
      </c>
      <c r="D191" s="67">
        <v>1705221186</v>
      </c>
      <c r="E191" s="51">
        <v>81</v>
      </c>
      <c r="F191" s="226" t="str">
        <f t="shared" si="13"/>
        <v>Tốt</v>
      </c>
      <c r="G191" s="51">
        <v>85</v>
      </c>
      <c r="H191" s="226" t="str">
        <f t="shared" si="14"/>
        <v>Tốt</v>
      </c>
      <c r="I191" s="117">
        <f t="shared" si="9"/>
        <v>83</v>
      </c>
      <c r="J191" s="51" t="str">
        <f t="shared" si="10"/>
        <v>Tốt</v>
      </c>
      <c r="K191" s="101" t="s">
        <v>253</v>
      </c>
      <c r="L191" s="217"/>
    </row>
    <row r="192" spans="1:12" s="16" customFormat="1" ht="18" customHeight="1" x14ac:dyDescent="0.25">
      <c r="A192" s="118">
        <v>184</v>
      </c>
      <c r="B192" s="51">
        <v>59</v>
      </c>
      <c r="C192" s="89" t="s">
        <v>3373</v>
      </c>
      <c r="D192" s="67">
        <v>1705221179</v>
      </c>
      <c r="E192" s="51">
        <v>90</v>
      </c>
      <c r="F192" s="226" t="str">
        <f t="shared" si="13"/>
        <v>Xuất sắc</v>
      </c>
      <c r="G192" s="51">
        <v>90</v>
      </c>
      <c r="H192" s="226" t="str">
        <f t="shared" si="14"/>
        <v>Xuất sắc</v>
      </c>
      <c r="I192" s="117">
        <f t="shared" si="9"/>
        <v>90</v>
      </c>
      <c r="J192" s="51" t="str">
        <f t="shared" si="10"/>
        <v>Xuất sắc</v>
      </c>
      <c r="K192" s="101" t="s">
        <v>253</v>
      </c>
      <c r="L192" s="217"/>
    </row>
    <row r="193" spans="1:12" s="16" customFormat="1" ht="18" customHeight="1" x14ac:dyDescent="0.25">
      <c r="A193" s="118">
        <v>185</v>
      </c>
      <c r="B193" s="51">
        <v>1</v>
      </c>
      <c r="C193" s="89" t="s">
        <v>3374</v>
      </c>
      <c r="D193" s="67">
        <v>1805230284</v>
      </c>
      <c r="E193" s="51">
        <v>80</v>
      </c>
      <c r="F193" s="226" t="str">
        <f t="shared" si="13"/>
        <v>Tốt</v>
      </c>
      <c r="G193" s="51">
        <v>77</v>
      </c>
      <c r="H193" s="226" t="str">
        <f t="shared" si="14"/>
        <v>Khá</v>
      </c>
      <c r="I193" s="117">
        <f t="shared" si="9"/>
        <v>78.5</v>
      </c>
      <c r="J193" s="51" t="str">
        <f t="shared" si="10"/>
        <v>Khá</v>
      </c>
      <c r="K193" s="101" t="s">
        <v>254</v>
      </c>
      <c r="L193" s="217"/>
    </row>
    <row r="194" spans="1:12" s="16" customFormat="1" ht="18" customHeight="1" x14ac:dyDescent="0.25">
      <c r="A194" s="118">
        <v>186</v>
      </c>
      <c r="B194" s="51">
        <v>2</v>
      </c>
      <c r="C194" s="89" t="s">
        <v>3375</v>
      </c>
      <c r="D194" s="67">
        <v>1805231064</v>
      </c>
      <c r="E194" s="51">
        <v>87</v>
      </c>
      <c r="F194" s="226" t="str">
        <f t="shared" si="13"/>
        <v>Tốt</v>
      </c>
      <c r="G194" s="51">
        <v>87</v>
      </c>
      <c r="H194" s="226" t="str">
        <f t="shared" si="14"/>
        <v>Tốt</v>
      </c>
      <c r="I194" s="117">
        <f t="shared" si="9"/>
        <v>87</v>
      </c>
      <c r="J194" s="51" t="str">
        <f t="shared" si="10"/>
        <v>Tốt</v>
      </c>
      <c r="K194" s="101" t="s">
        <v>254</v>
      </c>
      <c r="L194" s="217"/>
    </row>
    <row r="195" spans="1:12" s="16" customFormat="1" ht="18" customHeight="1" x14ac:dyDescent="0.25">
      <c r="A195" s="118">
        <v>187</v>
      </c>
      <c r="B195" s="51">
        <v>3</v>
      </c>
      <c r="C195" s="89" t="s">
        <v>3376</v>
      </c>
      <c r="D195" s="67">
        <v>1805230364</v>
      </c>
      <c r="E195" s="51">
        <v>96</v>
      </c>
      <c r="F195" s="226" t="str">
        <f t="shared" si="13"/>
        <v>Xuất sắc</v>
      </c>
      <c r="G195" s="51">
        <v>88</v>
      </c>
      <c r="H195" s="226" t="str">
        <f t="shared" si="14"/>
        <v>Tốt</v>
      </c>
      <c r="I195" s="117">
        <f t="shared" si="9"/>
        <v>92</v>
      </c>
      <c r="J195" s="51" t="str">
        <f t="shared" si="10"/>
        <v>Xuất sắc</v>
      </c>
      <c r="K195" s="101" t="s">
        <v>254</v>
      </c>
      <c r="L195" s="217"/>
    </row>
    <row r="196" spans="1:12" s="16" customFormat="1" ht="18" customHeight="1" x14ac:dyDescent="0.25">
      <c r="A196" s="118">
        <v>188</v>
      </c>
      <c r="B196" s="51">
        <v>4</v>
      </c>
      <c r="C196" s="89" t="s">
        <v>3377</v>
      </c>
      <c r="D196" s="67">
        <v>1805230288</v>
      </c>
      <c r="E196" s="51">
        <v>85</v>
      </c>
      <c r="F196" s="226" t="str">
        <f t="shared" si="13"/>
        <v>Tốt</v>
      </c>
      <c r="G196" s="51">
        <v>68</v>
      </c>
      <c r="H196" s="226" t="str">
        <f t="shared" si="14"/>
        <v>Khá</v>
      </c>
      <c r="I196" s="117">
        <f t="shared" si="9"/>
        <v>76.5</v>
      </c>
      <c r="J196" s="51" t="str">
        <f t="shared" si="10"/>
        <v>Khá</v>
      </c>
      <c r="K196" s="101" t="s">
        <v>254</v>
      </c>
      <c r="L196" s="217"/>
    </row>
    <row r="197" spans="1:12" s="16" customFormat="1" ht="18" customHeight="1" x14ac:dyDescent="0.25">
      <c r="A197" s="118">
        <v>189</v>
      </c>
      <c r="B197" s="51">
        <v>5</v>
      </c>
      <c r="C197" s="89" t="s">
        <v>3378</v>
      </c>
      <c r="D197" s="67">
        <v>1805230319</v>
      </c>
      <c r="E197" s="51">
        <v>99</v>
      </c>
      <c r="F197" s="226" t="str">
        <f t="shared" si="13"/>
        <v>Xuất sắc</v>
      </c>
      <c r="G197" s="51">
        <v>87</v>
      </c>
      <c r="H197" s="226" t="str">
        <f t="shared" si="14"/>
        <v>Tốt</v>
      </c>
      <c r="I197" s="117">
        <f t="shared" si="9"/>
        <v>93</v>
      </c>
      <c r="J197" s="51" t="str">
        <f t="shared" si="10"/>
        <v>Xuất sắc</v>
      </c>
      <c r="K197" s="101" t="s">
        <v>254</v>
      </c>
      <c r="L197" s="217"/>
    </row>
    <row r="198" spans="1:12" s="16" customFormat="1" ht="18" customHeight="1" x14ac:dyDescent="0.25">
      <c r="A198" s="118">
        <v>190</v>
      </c>
      <c r="B198" s="51">
        <v>6</v>
      </c>
      <c r="C198" s="89" t="s">
        <v>3379</v>
      </c>
      <c r="D198" s="67">
        <v>1805230307</v>
      </c>
      <c r="E198" s="51">
        <v>81</v>
      </c>
      <c r="F198" s="226" t="str">
        <f t="shared" si="13"/>
        <v>Tốt</v>
      </c>
      <c r="G198" s="51">
        <v>68</v>
      </c>
      <c r="H198" s="226" t="str">
        <f t="shared" si="14"/>
        <v>Khá</v>
      </c>
      <c r="I198" s="117">
        <f t="shared" si="9"/>
        <v>74.5</v>
      </c>
      <c r="J198" s="51" t="str">
        <f t="shared" si="10"/>
        <v>Khá</v>
      </c>
      <c r="K198" s="101" t="s">
        <v>254</v>
      </c>
      <c r="L198" s="217"/>
    </row>
    <row r="199" spans="1:12" s="16" customFormat="1" ht="18" customHeight="1" x14ac:dyDescent="0.25">
      <c r="A199" s="118">
        <v>191</v>
      </c>
      <c r="B199" s="51">
        <v>7</v>
      </c>
      <c r="C199" s="89" t="s">
        <v>99</v>
      </c>
      <c r="D199" s="67">
        <v>1805230282</v>
      </c>
      <c r="E199" s="51">
        <v>83</v>
      </c>
      <c r="F199" s="226" t="str">
        <f t="shared" si="13"/>
        <v>Tốt</v>
      </c>
      <c r="G199" s="51">
        <v>73</v>
      </c>
      <c r="H199" s="226" t="str">
        <f t="shared" si="14"/>
        <v>Khá</v>
      </c>
      <c r="I199" s="117">
        <f t="shared" si="9"/>
        <v>78</v>
      </c>
      <c r="J199" s="51" t="str">
        <f t="shared" si="10"/>
        <v>Khá</v>
      </c>
      <c r="K199" s="101" t="s">
        <v>254</v>
      </c>
      <c r="L199" s="217"/>
    </row>
    <row r="200" spans="1:12" s="16" customFormat="1" ht="18" customHeight="1" x14ac:dyDescent="0.25">
      <c r="A200" s="118">
        <v>192</v>
      </c>
      <c r="B200" s="51">
        <v>8</v>
      </c>
      <c r="C200" s="89" t="s">
        <v>3380</v>
      </c>
      <c r="D200" s="67">
        <v>1805231097</v>
      </c>
      <c r="E200" s="51">
        <v>86</v>
      </c>
      <c r="F200" s="226" t="str">
        <f t="shared" si="13"/>
        <v>Tốt</v>
      </c>
      <c r="G200" s="51">
        <v>65</v>
      </c>
      <c r="H200" s="226" t="str">
        <f t="shared" si="14"/>
        <v>Khá</v>
      </c>
      <c r="I200" s="117">
        <f t="shared" si="9"/>
        <v>75.5</v>
      </c>
      <c r="J200" s="51" t="str">
        <f t="shared" si="10"/>
        <v>Khá</v>
      </c>
      <c r="K200" s="101" t="s">
        <v>254</v>
      </c>
      <c r="L200" s="217"/>
    </row>
    <row r="201" spans="1:12" s="16" customFormat="1" ht="18" customHeight="1" x14ac:dyDescent="0.25">
      <c r="A201" s="118">
        <v>193</v>
      </c>
      <c r="B201" s="51">
        <v>9</v>
      </c>
      <c r="C201" s="89" t="s">
        <v>101</v>
      </c>
      <c r="D201" s="67">
        <v>1805230004</v>
      </c>
      <c r="E201" s="51">
        <v>75</v>
      </c>
      <c r="F201" s="226" t="str">
        <f t="shared" si="13"/>
        <v>Khá</v>
      </c>
      <c r="G201" s="51">
        <v>68</v>
      </c>
      <c r="H201" s="226" t="str">
        <f t="shared" si="14"/>
        <v>Khá</v>
      </c>
      <c r="I201" s="117">
        <f t="shared" ref="I201:I264" si="15">(E201+G201)/2</f>
        <v>71.5</v>
      </c>
      <c r="J201" s="51" t="str">
        <f t="shared" ref="J201:J264" si="16">IF(I201&gt;=90,"Xuất sắc",IF(AND(I201&lt;90,I201&gt;=80),"Tốt",IF(AND(I201&lt;80,I201&gt;=65),"Khá",IF(AND(I201&lt;65,I201&gt;=50),"Trung bình",IF(AND(I201&lt;50,I201&gt;=35),"Yếu",IF(AND(I201&lt;35,I201&gt;=1),"Kém",IF(AND(I201&lt;1),"Không xếp loại")))))))</f>
        <v>Khá</v>
      </c>
      <c r="K201" s="101" t="s">
        <v>254</v>
      </c>
      <c r="L201" s="217"/>
    </row>
    <row r="202" spans="1:12" s="16" customFormat="1" ht="18" customHeight="1" x14ac:dyDescent="0.25">
      <c r="A202" s="118">
        <v>194</v>
      </c>
      <c r="B202" s="51">
        <v>10</v>
      </c>
      <c r="C202" s="89" t="s">
        <v>3381</v>
      </c>
      <c r="D202" s="67">
        <v>1805230306</v>
      </c>
      <c r="E202" s="51">
        <v>80</v>
      </c>
      <c r="F202" s="226" t="str">
        <f t="shared" si="13"/>
        <v>Tốt</v>
      </c>
      <c r="G202" s="51">
        <v>72</v>
      </c>
      <c r="H202" s="226" t="str">
        <f t="shared" si="14"/>
        <v>Khá</v>
      </c>
      <c r="I202" s="117">
        <f t="shared" si="15"/>
        <v>76</v>
      </c>
      <c r="J202" s="51" t="str">
        <f t="shared" si="16"/>
        <v>Khá</v>
      </c>
      <c r="K202" s="101" t="s">
        <v>254</v>
      </c>
      <c r="L202" s="217"/>
    </row>
    <row r="203" spans="1:12" s="16" customFormat="1" ht="18" customHeight="1" x14ac:dyDescent="0.25">
      <c r="A203" s="118">
        <v>195</v>
      </c>
      <c r="B203" s="51">
        <v>11</v>
      </c>
      <c r="C203" s="89" t="s">
        <v>3382</v>
      </c>
      <c r="D203" s="67">
        <v>1805230276</v>
      </c>
      <c r="E203" s="51">
        <v>82</v>
      </c>
      <c r="F203" s="226" t="str">
        <f t="shared" si="13"/>
        <v>Tốt</v>
      </c>
      <c r="G203" s="51">
        <v>72</v>
      </c>
      <c r="H203" s="226" t="str">
        <f t="shared" si="14"/>
        <v>Khá</v>
      </c>
      <c r="I203" s="117">
        <f t="shared" si="15"/>
        <v>77</v>
      </c>
      <c r="J203" s="51" t="str">
        <f t="shared" si="16"/>
        <v>Khá</v>
      </c>
      <c r="K203" s="101" t="s">
        <v>254</v>
      </c>
      <c r="L203" s="217"/>
    </row>
    <row r="204" spans="1:12" s="16" customFormat="1" ht="18" customHeight="1" x14ac:dyDescent="0.25">
      <c r="A204" s="118">
        <v>196</v>
      </c>
      <c r="B204" s="51">
        <v>12</v>
      </c>
      <c r="C204" s="89" t="s">
        <v>3383</v>
      </c>
      <c r="D204" s="67">
        <v>1805230300</v>
      </c>
      <c r="E204" s="51">
        <v>77</v>
      </c>
      <c r="F204" s="226" t="str">
        <f t="shared" si="13"/>
        <v>Khá</v>
      </c>
      <c r="G204" s="51">
        <v>68</v>
      </c>
      <c r="H204" s="226" t="str">
        <f t="shared" si="14"/>
        <v>Khá</v>
      </c>
      <c r="I204" s="117">
        <f t="shared" si="15"/>
        <v>72.5</v>
      </c>
      <c r="J204" s="51" t="str">
        <f t="shared" si="16"/>
        <v>Khá</v>
      </c>
      <c r="K204" s="101" t="s">
        <v>254</v>
      </c>
      <c r="L204" s="217"/>
    </row>
    <row r="205" spans="1:12" s="16" customFormat="1" ht="18" customHeight="1" x14ac:dyDescent="0.25">
      <c r="A205" s="118">
        <v>197</v>
      </c>
      <c r="B205" s="51">
        <v>13</v>
      </c>
      <c r="C205" s="89" t="s">
        <v>3384</v>
      </c>
      <c r="D205" s="67">
        <v>1805230270</v>
      </c>
      <c r="E205" s="51">
        <v>81</v>
      </c>
      <c r="F205" s="226" t="str">
        <f t="shared" si="13"/>
        <v>Tốt</v>
      </c>
      <c r="G205" s="51">
        <v>83</v>
      </c>
      <c r="H205" s="226" t="str">
        <f t="shared" si="14"/>
        <v>Tốt</v>
      </c>
      <c r="I205" s="117">
        <f t="shared" si="15"/>
        <v>82</v>
      </c>
      <c r="J205" s="51" t="str">
        <f t="shared" si="16"/>
        <v>Tốt</v>
      </c>
      <c r="K205" s="101" t="s">
        <v>254</v>
      </c>
      <c r="L205" s="217"/>
    </row>
    <row r="206" spans="1:12" s="16" customFormat="1" ht="18" customHeight="1" x14ac:dyDescent="0.25">
      <c r="A206" s="118">
        <v>198</v>
      </c>
      <c r="B206" s="51">
        <v>14</v>
      </c>
      <c r="C206" s="89" t="s">
        <v>3385</v>
      </c>
      <c r="D206" s="67">
        <v>1805230302</v>
      </c>
      <c r="E206" s="51">
        <v>81</v>
      </c>
      <c r="F206" s="226" t="str">
        <f t="shared" si="13"/>
        <v>Tốt</v>
      </c>
      <c r="G206" s="51">
        <v>73</v>
      </c>
      <c r="H206" s="226" t="str">
        <f t="shared" si="14"/>
        <v>Khá</v>
      </c>
      <c r="I206" s="117">
        <f t="shared" si="15"/>
        <v>77</v>
      </c>
      <c r="J206" s="51" t="str">
        <f t="shared" si="16"/>
        <v>Khá</v>
      </c>
      <c r="K206" s="101" t="s">
        <v>254</v>
      </c>
      <c r="L206" s="217"/>
    </row>
    <row r="207" spans="1:12" s="16" customFormat="1" ht="18" customHeight="1" x14ac:dyDescent="0.25">
      <c r="A207" s="118">
        <v>199</v>
      </c>
      <c r="B207" s="51">
        <v>15</v>
      </c>
      <c r="C207" s="89" t="s">
        <v>3386</v>
      </c>
      <c r="D207" s="67">
        <v>1805230313</v>
      </c>
      <c r="E207" s="51">
        <v>84</v>
      </c>
      <c r="F207" s="226" t="str">
        <f t="shared" si="13"/>
        <v>Tốt</v>
      </c>
      <c r="G207" s="51">
        <v>74</v>
      </c>
      <c r="H207" s="226" t="str">
        <f t="shared" si="14"/>
        <v>Khá</v>
      </c>
      <c r="I207" s="117">
        <f t="shared" si="15"/>
        <v>79</v>
      </c>
      <c r="J207" s="51" t="str">
        <f t="shared" si="16"/>
        <v>Khá</v>
      </c>
      <c r="K207" s="101" t="s">
        <v>254</v>
      </c>
      <c r="L207" s="217"/>
    </row>
    <row r="208" spans="1:12" s="16" customFormat="1" ht="18" customHeight="1" x14ac:dyDescent="0.25">
      <c r="A208" s="118">
        <v>200</v>
      </c>
      <c r="B208" s="51">
        <v>16</v>
      </c>
      <c r="C208" s="89" t="s">
        <v>3387</v>
      </c>
      <c r="D208" s="67">
        <v>1805230304</v>
      </c>
      <c r="E208" s="51">
        <v>99</v>
      </c>
      <c r="F208" s="226" t="str">
        <f t="shared" si="13"/>
        <v>Xuất sắc</v>
      </c>
      <c r="G208" s="51">
        <v>90</v>
      </c>
      <c r="H208" s="226" t="str">
        <f t="shared" si="14"/>
        <v>Xuất sắc</v>
      </c>
      <c r="I208" s="117">
        <f t="shared" si="15"/>
        <v>94.5</v>
      </c>
      <c r="J208" s="51" t="str">
        <f t="shared" si="16"/>
        <v>Xuất sắc</v>
      </c>
      <c r="K208" s="101" t="s">
        <v>254</v>
      </c>
      <c r="L208" s="217"/>
    </row>
    <row r="209" spans="1:12" s="16" customFormat="1" ht="18" customHeight="1" x14ac:dyDescent="0.25">
      <c r="A209" s="118">
        <v>201</v>
      </c>
      <c r="B209" s="51">
        <v>17</v>
      </c>
      <c r="C209" s="89" t="s">
        <v>164</v>
      </c>
      <c r="D209" s="67">
        <v>1805230309</v>
      </c>
      <c r="E209" s="51">
        <v>85</v>
      </c>
      <c r="F209" s="226" t="str">
        <f t="shared" si="13"/>
        <v>Tốt</v>
      </c>
      <c r="G209" s="51">
        <v>66</v>
      </c>
      <c r="H209" s="226" t="str">
        <f t="shared" si="14"/>
        <v>Khá</v>
      </c>
      <c r="I209" s="117">
        <f t="shared" si="15"/>
        <v>75.5</v>
      </c>
      <c r="J209" s="51" t="str">
        <f t="shared" si="16"/>
        <v>Khá</v>
      </c>
      <c r="K209" s="101" t="s">
        <v>254</v>
      </c>
      <c r="L209" s="217"/>
    </row>
    <row r="210" spans="1:12" s="16" customFormat="1" ht="18" customHeight="1" x14ac:dyDescent="0.25">
      <c r="A210" s="118">
        <v>202</v>
      </c>
      <c r="B210" s="51">
        <v>18</v>
      </c>
      <c r="C210" s="89" t="s">
        <v>3388</v>
      </c>
      <c r="D210" s="67">
        <v>1805230311</v>
      </c>
      <c r="E210" s="51">
        <v>80</v>
      </c>
      <c r="F210" s="226" t="str">
        <f t="shared" si="13"/>
        <v>Tốt</v>
      </c>
      <c r="G210" s="51">
        <v>70</v>
      </c>
      <c r="H210" s="226" t="str">
        <f t="shared" si="14"/>
        <v>Khá</v>
      </c>
      <c r="I210" s="117">
        <f t="shared" si="15"/>
        <v>75</v>
      </c>
      <c r="J210" s="51" t="str">
        <f t="shared" si="16"/>
        <v>Khá</v>
      </c>
      <c r="K210" s="101" t="s">
        <v>254</v>
      </c>
      <c r="L210" s="217"/>
    </row>
    <row r="211" spans="1:12" s="16" customFormat="1" ht="18" customHeight="1" x14ac:dyDescent="0.25">
      <c r="A211" s="118">
        <v>203</v>
      </c>
      <c r="B211" s="51">
        <v>19</v>
      </c>
      <c r="C211" s="89" t="s">
        <v>3389</v>
      </c>
      <c r="D211" s="67">
        <v>1805230932</v>
      </c>
      <c r="E211" s="51">
        <v>78</v>
      </c>
      <c r="F211" s="226" t="str">
        <f t="shared" si="13"/>
        <v>Khá</v>
      </c>
      <c r="G211" s="51">
        <v>70</v>
      </c>
      <c r="H211" s="226" t="str">
        <f t="shared" si="14"/>
        <v>Khá</v>
      </c>
      <c r="I211" s="117">
        <f t="shared" si="15"/>
        <v>74</v>
      </c>
      <c r="J211" s="51" t="str">
        <f t="shared" si="16"/>
        <v>Khá</v>
      </c>
      <c r="K211" s="101" t="s">
        <v>254</v>
      </c>
      <c r="L211" s="217"/>
    </row>
    <row r="212" spans="1:12" s="16" customFormat="1" ht="18" customHeight="1" x14ac:dyDescent="0.25">
      <c r="A212" s="118">
        <v>204</v>
      </c>
      <c r="B212" s="51">
        <v>20</v>
      </c>
      <c r="C212" s="89" t="s">
        <v>165</v>
      </c>
      <c r="D212" s="67">
        <v>1805231126</v>
      </c>
      <c r="E212" s="51">
        <v>74</v>
      </c>
      <c r="F212" s="226" t="str">
        <f t="shared" si="13"/>
        <v>Khá</v>
      </c>
      <c r="G212" s="51">
        <v>65</v>
      </c>
      <c r="H212" s="226" t="str">
        <f t="shared" si="14"/>
        <v>Khá</v>
      </c>
      <c r="I212" s="117">
        <f t="shared" si="15"/>
        <v>69.5</v>
      </c>
      <c r="J212" s="51" t="str">
        <f t="shared" si="16"/>
        <v>Khá</v>
      </c>
      <c r="K212" s="101" t="s">
        <v>254</v>
      </c>
      <c r="L212" s="217"/>
    </row>
    <row r="213" spans="1:12" s="16" customFormat="1" ht="18" customHeight="1" x14ac:dyDescent="0.25">
      <c r="A213" s="118">
        <v>205</v>
      </c>
      <c r="B213" s="51">
        <v>21</v>
      </c>
      <c r="C213" s="89" t="s">
        <v>125</v>
      </c>
      <c r="D213" s="67">
        <v>1805230275</v>
      </c>
      <c r="E213" s="51">
        <v>84</v>
      </c>
      <c r="F213" s="226" t="str">
        <f t="shared" si="13"/>
        <v>Tốt</v>
      </c>
      <c r="G213" s="51">
        <v>67</v>
      </c>
      <c r="H213" s="226" t="str">
        <f t="shared" si="14"/>
        <v>Khá</v>
      </c>
      <c r="I213" s="117">
        <f t="shared" si="15"/>
        <v>75.5</v>
      </c>
      <c r="J213" s="51" t="str">
        <f t="shared" si="16"/>
        <v>Khá</v>
      </c>
      <c r="K213" s="101" t="s">
        <v>254</v>
      </c>
      <c r="L213" s="217"/>
    </row>
    <row r="214" spans="1:12" s="16" customFormat="1" ht="18" customHeight="1" x14ac:dyDescent="0.25">
      <c r="A214" s="118">
        <v>206</v>
      </c>
      <c r="B214" s="51">
        <v>22</v>
      </c>
      <c r="C214" s="89" t="s">
        <v>3390</v>
      </c>
      <c r="D214" s="67">
        <v>1805230271</v>
      </c>
      <c r="E214" s="51">
        <v>88</v>
      </c>
      <c r="F214" s="226" t="str">
        <f t="shared" si="13"/>
        <v>Tốt</v>
      </c>
      <c r="G214" s="51">
        <v>83</v>
      </c>
      <c r="H214" s="226" t="str">
        <f t="shared" si="14"/>
        <v>Tốt</v>
      </c>
      <c r="I214" s="117">
        <f t="shared" si="15"/>
        <v>85.5</v>
      </c>
      <c r="J214" s="51" t="str">
        <f t="shared" si="16"/>
        <v>Tốt</v>
      </c>
      <c r="K214" s="101" t="s">
        <v>254</v>
      </c>
      <c r="L214" s="217"/>
    </row>
    <row r="215" spans="1:12" s="16" customFormat="1" ht="18" customHeight="1" x14ac:dyDescent="0.25">
      <c r="A215" s="118">
        <v>207</v>
      </c>
      <c r="B215" s="51">
        <v>23</v>
      </c>
      <c r="C215" s="89" t="s">
        <v>3391</v>
      </c>
      <c r="D215" s="67">
        <v>1805230320</v>
      </c>
      <c r="E215" s="51">
        <v>72</v>
      </c>
      <c r="F215" s="226" t="str">
        <f t="shared" si="13"/>
        <v>Khá</v>
      </c>
      <c r="G215" s="51">
        <v>78</v>
      </c>
      <c r="H215" s="226" t="str">
        <f t="shared" si="14"/>
        <v>Khá</v>
      </c>
      <c r="I215" s="117">
        <f t="shared" si="15"/>
        <v>75</v>
      </c>
      <c r="J215" s="51" t="str">
        <f t="shared" si="16"/>
        <v>Khá</v>
      </c>
      <c r="K215" s="101" t="s">
        <v>254</v>
      </c>
      <c r="L215" s="217"/>
    </row>
    <row r="216" spans="1:12" s="16" customFormat="1" ht="18" customHeight="1" x14ac:dyDescent="0.25">
      <c r="A216" s="118">
        <v>208</v>
      </c>
      <c r="B216" s="51">
        <v>24</v>
      </c>
      <c r="C216" s="89" t="s">
        <v>3392</v>
      </c>
      <c r="D216" s="67">
        <v>1805230269</v>
      </c>
      <c r="E216" s="51">
        <v>75</v>
      </c>
      <c r="F216" s="226" t="str">
        <f t="shared" si="13"/>
        <v>Khá</v>
      </c>
      <c r="G216" s="51">
        <v>66</v>
      </c>
      <c r="H216" s="226" t="str">
        <f t="shared" si="14"/>
        <v>Khá</v>
      </c>
      <c r="I216" s="117">
        <f t="shared" si="15"/>
        <v>70.5</v>
      </c>
      <c r="J216" s="51" t="str">
        <f t="shared" si="16"/>
        <v>Khá</v>
      </c>
      <c r="K216" s="101" t="s">
        <v>254</v>
      </c>
      <c r="L216" s="217"/>
    </row>
    <row r="217" spans="1:12" s="16" customFormat="1" ht="18" customHeight="1" x14ac:dyDescent="0.25">
      <c r="A217" s="118">
        <v>209</v>
      </c>
      <c r="B217" s="51">
        <v>25</v>
      </c>
      <c r="C217" s="89" t="s">
        <v>3393</v>
      </c>
      <c r="D217" s="67">
        <v>1805230298</v>
      </c>
      <c r="E217" s="51">
        <v>81</v>
      </c>
      <c r="F217" s="226" t="str">
        <f t="shared" si="13"/>
        <v>Tốt</v>
      </c>
      <c r="G217" s="51">
        <v>82</v>
      </c>
      <c r="H217" s="226" t="str">
        <f t="shared" si="14"/>
        <v>Tốt</v>
      </c>
      <c r="I217" s="117">
        <f t="shared" si="15"/>
        <v>81.5</v>
      </c>
      <c r="J217" s="51" t="str">
        <f t="shared" si="16"/>
        <v>Tốt</v>
      </c>
      <c r="K217" s="101" t="s">
        <v>254</v>
      </c>
      <c r="L217" s="217"/>
    </row>
    <row r="218" spans="1:12" s="16" customFormat="1" ht="18" customHeight="1" x14ac:dyDescent="0.25">
      <c r="A218" s="118">
        <v>210</v>
      </c>
      <c r="B218" s="51">
        <v>26</v>
      </c>
      <c r="C218" s="89" t="s">
        <v>3394</v>
      </c>
      <c r="D218" s="67">
        <v>1805230290</v>
      </c>
      <c r="E218" s="51">
        <v>85</v>
      </c>
      <c r="F218" s="226" t="str">
        <f t="shared" si="13"/>
        <v>Tốt</v>
      </c>
      <c r="G218" s="51">
        <v>66</v>
      </c>
      <c r="H218" s="226" t="str">
        <f t="shared" si="14"/>
        <v>Khá</v>
      </c>
      <c r="I218" s="117">
        <f t="shared" si="15"/>
        <v>75.5</v>
      </c>
      <c r="J218" s="51" t="str">
        <f t="shared" si="16"/>
        <v>Khá</v>
      </c>
      <c r="K218" s="101" t="s">
        <v>254</v>
      </c>
      <c r="L218" s="217"/>
    </row>
    <row r="219" spans="1:12" s="16" customFormat="1" ht="18" customHeight="1" x14ac:dyDescent="0.25">
      <c r="A219" s="118">
        <v>211</v>
      </c>
      <c r="B219" s="51">
        <v>27</v>
      </c>
      <c r="C219" s="89" t="s">
        <v>3395</v>
      </c>
      <c r="D219" s="67">
        <v>1805230278</v>
      </c>
      <c r="E219" s="51">
        <v>81</v>
      </c>
      <c r="F219" s="226" t="str">
        <f t="shared" si="13"/>
        <v>Tốt</v>
      </c>
      <c r="G219" s="51">
        <v>82</v>
      </c>
      <c r="H219" s="226" t="str">
        <f t="shared" si="14"/>
        <v>Tốt</v>
      </c>
      <c r="I219" s="117">
        <f t="shared" si="15"/>
        <v>81.5</v>
      </c>
      <c r="J219" s="51" t="str">
        <f t="shared" si="16"/>
        <v>Tốt</v>
      </c>
      <c r="K219" s="101" t="s">
        <v>254</v>
      </c>
      <c r="L219" s="217"/>
    </row>
    <row r="220" spans="1:12" s="16" customFormat="1" ht="18" customHeight="1" x14ac:dyDescent="0.25">
      <c r="A220" s="118">
        <v>212</v>
      </c>
      <c r="B220" s="51">
        <v>28</v>
      </c>
      <c r="C220" s="89" t="s">
        <v>3396</v>
      </c>
      <c r="D220" s="67">
        <v>1805230363</v>
      </c>
      <c r="E220" s="51">
        <v>83</v>
      </c>
      <c r="F220" s="226" t="str">
        <f t="shared" si="13"/>
        <v>Tốt</v>
      </c>
      <c r="G220" s="51">
        <v>68</v>
      </c>
      <c r="H220" s="226" t="str">
        <f t="shared" si="14"/>
        <v>Khá</v>
      </c>
      <c r="I220" s="117">
        <f t="shared" si="15"/>
        <v>75.5</v>
      </c>
      <c r="J220" s="51" t="str">
        <f t="shared" si="16"/>
        <v>Khá</v>
      </c>
      <c r="K220" s="101" t="s">
        <v>254</v>
      </c>
      <c r="L220" s="217"/>
    </row>
    <row r="221" spans="1:12" s="16" customFormat="1" ht="18" customHeight="1" x14ac:dyDescent="0.25">
      <c r="A221" s="118">
        <v>213</v>
      </c>
      <c r="B221" s="51">
        <v>29</v>
      </c>
      <c r="C221" s="89" t="s">
        <v>3397</v>
      </c>
      <c r="D221" s="67">
        <v>1805230294</v>
      </c>
      <c r="E221" s="51">
        <v>86</v>
      </c>
      <c r="F221" s="226" t="str">
        <f t="shared" si="13"/>
        <v>Tốt</v>
      </c>
      <c r="G221" s="51">
        <v>75</v>
      </c>
      <c r="H221" s="226" t="str">
        <f t="shared" si="14"/>
        <v>Khá</v>
      </c>
      <c r="I221" s="117">
        <f t="shared" si="15"/>
        <v>80.5</v>
      </c>
      <c r="J221" s="51" t="str">
        <f t="shared" si="16"/>
        <v>Tốt</v>
      </c>
      <c r="K221" s="101" t="s">
        <v>254</v>
      </c>
      <c r="L221" s="217"/>
    </row>
    <row r="222" spans="1:12" s="16" customFormat="1" ht="18" customHeight="1" x14ac:dyDescent="0.25">
      <c r="A222" s="118">
        <v>214</v>
      </c>
      <c r="B222" s="51">
        <v>30</v>
      </c>
      <c r="C222" s="89" t="s">
        <v>3398</v>
      </c>
      <c r="D222" s="67">
        <v>1805230289</v>
      </c>
      <c r="E222" s="51">
        <v>83</v>
      </c>
      <c r="F222" s="226" t="str">
        <f t="shared" si="13"/>
        <v>Tốt</v>
      </c>
      <c r="G222" s="51">
        <v>80</v>
      </c>
      <c r="H222" s="226" t="str">
        <f t="shared" si="14"/>
        <v>Tốt</v>
      </c>
      <c r="I222" s="117">
        <f t="shared" si="15"/>
        <v>81.5</v>
      </c>
      <c r="J222" s="51" t="str">
        <f t="shared" si="16"/>
        <v>Tốt</v>
      </c>
      <c r="K222" s="101" t="s">
        <v>254</v>
      </c>
      <c r="L222" s="217"/>
    </row>
    <row r="223" spans="1:12" s="16" customFormat="1" ht="18" customHeight="1" x14ac:dyDescent="0.25">
      <c r="A223" s="118">
        <v>215</v>
      </c>
      <c r="B223" s="51">
        <v>31</v>
      </c>
      <c r="C223" s="89" t="s">
        <v>258</v>
      </c>
      <c r="D223" s="67">
        <v>1805230268</v>
      </c>
      <c r="E223" s="51">
        <v>84</v>
      </c>
      <c r="F223" s="226" t="str">
        <f t="shared" si="13"/>
        <v>Tốt</v>
      </c>
      <c r="G223" s="51">
        <v>80</v>
      </c>
      <c r="H223" s="226" t="str">
        <f t="shared" si="14"/>
        <v>Tốt</v>
      </c>
      <c r="I223" s="117">
        <f t="shared" si="15"/>
        <v>82</v>
      </c>
      <c r="J223" s="51" t="str">
        <f t="shared" si="16"/>
        <v>Tốt</v>
      </c>
      <c r="K223" s="101" t="s">
        <v>254</v>
      </c>
      <c r="L223" s="217"/>
    </row>
    <row r="224" spans="1:12" s="16" customFormat="1" ht="18" customHeight="1" x14ac:dyDescent="0.25">
      <c r="A224" s="118">
        <v>216</v>
      </c>
      <c r="B224" s="51">
        <v>32</v>
      </c>
      <c r="C224" s="89" t="s">
        <v>3399</v>
      </c>
      <c r="D224" s="67">
        <v>1805230283</v>
      </c>
      <c r="E224" s="51">
        <v>88</v>
      </c>
      <c r="F224" s="226" t="str">
        <f t="shared" si="13"/>
        <v>Tốt</v>
      </c>
      <c r="G224" s="51">
        <v>88</v>
      </c>
      <c r="H224" s="226" t="str">
        <f t="shared" si="14"/>
        <v>Tốt</v>
      </c>
      <c r="I224" s="117">
        <f t="shared" si="15"/>
        <v>88</v>
      </c>
      <c r="J224" s="51" t="str">
        <f t="shared" si="16"/>
        <v>Tốt</v>
      </c>
      <c r="K224" s="101" t="s">
        <v>254</v>
      </c>
      <c r="L224" s="217"/>
    </row>
    <row r="225" spans="1:12" s="16" customFormat="1" ht="18" customHeight="1" x14ac:dyDescent="0.25">
      <c r="A225" s="118">
        <v>217</v>
      </c>
      <c r="B225" s="51">
        <v>33</v>
      </c>
      <c r="C225" s="89" t="s">
        <v>3400</v>
      </c>
      <c r="D225" s="67">
        <v>1805230846</v>
      </c>
      <c r="E225" s="51">
        <v>98</v>
      </c>
      <c r="F225" s="226" t="str">
        <f t="shared" si="13"/>
        <v>Xuất sắc</v>
      </c>
      <c r="G225" s="51">
        <v>87</v>
      </c>
      <c r="H225" s="226" t="str">
        <f t="shared" si="14"/>
        <v>Tốt</v>
      </c>
      <c r="I225" s="117">
        <f t="shared" si="15"/>
        <v>92.5</v>
      </c>
      <c r="J225" s="51" t="str">
        <f t="shared" si="16"/>
        <v>Xuất sắc</v>
      </c>
      <c r="K225" s="101" t="s">
        <v>254</v>
      </c>
      <c r="L225" s="217"/>
    </row>
    <row r="226" spans="1:12" s="16" customFormat="1" ht="18" customHeight="1" x14ac:dyDescent="0.25">
      <c r="A226" s="118">
        <v>218</v>
      </c>
      <c r="B226" s="51">
        <v>34</v>
      </c>
      <c r="C226" s="89" t="s">
        <v>3401</v>
      </c>
      <c r="D226" s="67">
        <v>1805230009</v>
      </c>
      <c r="E226" s="51">
        <v>85</v>
      </c>
      <c r="F226" s="226" t="str">
        <f t="shared" si="13"/>
        <v>Tốt</v>
      </c>
      <c r="G226" s="51">
        <v>85</v>
      </c>
      <c r="H226" s="226" t="str">
        <f t="shared" si="14"/>
        <v>Tốt</v>
      </c>
      <c r="I226" s="117">
        <f t="shared" si="15"/>
        <v>85</v>
      </c>
      <c r="J226" s="51" t="str">
        <f t="shared" si="16"/>
        <v>Tốt</v>
      </c>
      <c r="K226" s="101" t="s">
        <v>254</v>
      </c>
      <c r="L226" s="217"/>
    </row>
    <row r="227" spans="1:12" s="16" customFormat="1" ht="18" customHeight="1" x14ac:dyDescent="0.25">
      <c r="A227" s="118">
        <v>219</v>
      </c>
      <c r="B227" s="51">
        <v>35</v>
      </c>
      <c r="C227" s="89" t="s">
        <v>3402</v>
      </c>
      <c r="D227" s="67">
        <v>1805230308</v>
      </c>
      <c r="E227" s="51">
        <v>85</v>
      </c>
      <c r="F227" s="226" t="str">
        <f t="shared" si="13"/>
        <v>Tốt</v>
      </c>
      <c r="G227" s="51">
        <v>70</v>
      </c>
      <c r="H227" s="226" t="str">
        <f t="shared" si="14"/>
        <v>Khá</v>
      </c>
      <c r="I227" s="117">
        <f t="shared" si="15"/>
        <v>77.5</v>
      </c>
      <c r="J227" s="51" t="str">
        <f t="shared" si="16"/>
        <v>Khá</v>
      </c>
      <c r="K227" s="101" t="s">
        <v>254</v>
      </c>
      <c r="L227" s="217"/>
    </row>
    <row r="228" spans="1:12" s="16" customFormat="1" ht="18" customHeight="1" x14ac:dyDescent="0.25">
      <c r="A228" s="118">
        <v>220</v>
      </c>
      <c r="B228" s="51">
        <v>36</v>
      </c>
      <c r="C228" s="89" t="s">
        <v>3403</v>
      </c>
      <c r="D228" s="67">
        <v>1805230297</v>
      </c>
      <c r="E228" s="51">
        <v>87</v>
      </c>
      <c r="F228" s="226" t="str">
        <f t="shared" si="13"/>
        <v>Tốt</v>
      </c>
      <c r="G228" s="51">
        <v>65</v>
      </c>
      <c r="H228" s="226" t="str">
        <f t="shared" si="14"/>
        <v>Khá</v>
      </c>
      <c r="I228" s="117">
        <f t="shared" si="15"/>
        <v>76</v>
      </c>
      <c r="J228" s="51" t="str">
        <f t="shared" si="16"/>
        <v>Khá</v>
      </c>
      <c r="K228" s="101" t="s">
        <v>254</v>
      </c>
      <c r="L228" s="217"/>
    </row>
    <row r="229" spans="1:12" s="16" customFormat="1" ht="18" customHeight="1" x14ac:dyDescent="0.25">
      <c r="A229" s="118">
        <v>221</v>
      </c>
      <c r="B229" s="51">
        <v>37</v>
      </c>
      <c r="C229" s="89" t="s">
        <v>3404</v>
      </c>
      <c r="D229" s="67">
        <v>1805230536</v>
      </c>
      <c r="E229" s="51">
        <v>70</v>
      </c>
      <c r="F229" s="226" t="str">
        <f t="shared" si="13"/>
        <v>Khá</v>
      </c>
      <c r="G229" s="51">
        <v>80</v>
      </c>
      <c r="H229" s="226" t="str">
        <f t="shared" si="14"/>
        <v>Tốt</v>
      </c>
      <c r="I229" s="117">
        <f t="shared" si="15"/>
        <v>75</v>
      </c>
      <c r="J229" s="51" t="str">
        <f t="shared" si="16"/>
        <v>Khá</v>
      </c>
      <c r="K229" s="101" t="s">
        <v>254</v>
      </c>
      <c r="L229" s="217"/>
    </row>
    <row r="230" spans="1:12" s="16" customFormat="1" ht="18" customHeight="1" x14ac:dyDescent="0.25">
      <c r="A230" s="118">
        <v>222</v>
      </c>
      <c r="B230" s="51">
        <v>38</v>
      </c>
      <c r="C230" s="89" t="s">
        <v>3405</v>
      </c>
      <c r="D230" s="67">
        <v>1805230318</v>
      </c>
      <c r="E230" s="51">
        <v>85</v>
      </c>
      <c r="F230" s="226" t="str">
        <f t="shared" si="13"/>
        <v>Tốt</v>
      </c>
      <c r="G230" s="51">
        <v>71</v>
      </c>
      <c r="H230" s="226" t="str">
        <f t="shared" si="14"/>
        <v>Khá</v>
      </c>
      <c r="I230" s="117">
        <f t="shared" si="15"/>
        <v>78</v>
      </c>
      <c r="J230" s="51" t="str">
        <f t="shared" si="16"/>
        <v>Khá</v>
      </c>
      <c r="K230" s="101" t="s">
        <v>254</v>
      </c>
      <c r="L230" s="217"/>
    </row>
    <row r="231" spans="1:12" s="16" customFormat="1" ht="18" customHeight="1" x14ac:dyDescent="0.25">
      <c r="A231" s="118">
        <v>223</v>
      </c>
      <c r="B231" s="51">
        <v>39</v>
      </c>
      <c r="C231" s="89" t="s">
        <v>3406</v>
      </c>
      <c r="D231" s="67">
        <v>1805230967</v>
      </c>
      <c r="E231" s="51">
        <v>83</v>
      </c>
      <c r="F231" s="226" t="str">
        <f t="shared" si="13"/>
        <v>Tốt</v>
      </c>
      <c r="G231" s="51">
        <v>71</v>
      </c>
      <c r="H231" s="226" t="str">
        <f t="shared" si="14"/>
        <v>Khá</v>
      </c>
      <c r="I231" s="117">
        <f t="shared" si="15"/>
        <v>77</v>
      </c>
      <c r="J231" s="51" t="str">
        <f t="shared" si="16"/>
        <v>Khá</v>
      </c>
      <c r="K231" s="101" t="s">
        <v>254</v>
      </c>
      <c r="L231" s="217"/>
    </row>
    <row r="232" spans="1:12" s="16" customFormat="1" ht="18" customHeight="1" x14ac:dyDescent="0.25">
      <c r="A232" s="118">
        <v>224</v>
      </c>
      <c r="B232" s="51">
        <v>40</v>
      </c>
      <c r="C232" s="89" t="s">
        <v>3407</v>
      </c>
      <c r="D232" s="67">
        <v>1805230337</v>
      </c>
      <c r="E232" s="51">
        <v>85</v>
      </c>
      <c r="F232" s="226" t="str">
        <f t="shared" si="13"/>
        <v>Tốt</v>
      </c>
      <c r="G232" s="51">
        <v>74</v>
      </c>
      <c r="H232" s="226" t="str">
        <f t="shared" si="14"/>
        <v>Khá</v>
      </c>
      <c r="I232" s="117">
        <f t="shared" si="15"/>
        <v>79.5</v>
      </c>
      <c r="J232" s="51" t="str">
        <f t="shared" si="16"/>
        <v>Khá</v>
      </c>
      <c r="K232" s="101" t="s">
        <v>254</v>
      </c>
      <c r="L232" s="217"/>
    </row>
    <row r="233" spans="1:12" s="16" customFormat="1" ht="18" customHeight="1" x14ac:dyDescent="0.25">
      <c r="A233" s="118">
        <v>225</v>
      </c>
      <c r="B233" s="51">
        <v>1</v>
      </c>
      <c r="C233" s="89" t="s">
        <v>3408</v>
      </c>
      <c r="D233" s="67">
        <v>1805230780</v>
      </c>
      <c r="E233" s="51">
        <v>93</v>
      </c>
      <c r="F233" s="226" t="str">
        <f t="shared" si="13"/>
        <v>Xuất sắc</v>
      </c>
      <c r="G233" s="51">
        <v>92</v>
      </c>
      <c r="H233" s="226" t="str">
        <f t="shared" si="14"/>
        <v>Xuất sắc</v>
      </c>
      <c r="I233" s="117">
        <f t="shared" si="15"/>
        <v>92.5</v>
      </c>
      <c r="J233" s="51" t="str">
        <f t="shared" si="16"/>
        <v>Xuất sắc</v>
      </c>
      <c r="K233" s="101" t="s">
        <v>255</v>
      </c>
      <c r="L233" s="217"/>
    </row>
    <row r="234" spans="1:12" s="16" customFormat="1" ht="18" customHeight="1" x14ac:dyDescent="0.25">
      <c r="A234" s="118">
        <v>226</v>
      </c>
      <c r="B234" s="51">
        <v>2</v>
      </c>
      <c r="C234" s="89" t="s">
        <v>3409</v>
      </c>
      <c r="D234" s="67">
        <v>1805231135</v>
      </c>
      <c r="E234" s="51"/>
      <c r="F234" s="226" t="str">
        <f t="shared" si="13"/>
        <v>Không xếp loại</v>
      </c>
      <c r="G234" s="51">
        <v>76</v>
      </c>
      <c r="H234" s="226" t="str">
        <f t="shared" si="14"/>
        <v>Khá</v>
      </c>
      <c r="I234" s="117">
        <v>76</v>
      </c>
      <c r="J234" s="51" t="str">
        <f t="shared" si="16"/>
        <v>Khá</v>
      </c>
      <c r="K234" s="101" t="s">
        <v>255</v>
      </c>
      <c r="L234" s="217" t="s">
        <v>89</v>
      </c>
    </row>
    <row r="235" spans="1:12" s="16" customFormat="1" ht="18" customHeight="1" x14ac:dyDescent="0.25">
      <c r="A235" s="118">
        <v>227</v>
      </c>
      <c r="B235" s="51">
        <v>3</v>
      </c>
      <c r="C235" s="89" t="s">
        <v>3410</v>
      </c>
      <c r="D235" s="67">
        <v>1805230686</v>
      </c>
      <c r="E235" s="51">
        <v>78</v>
      </c>
      <c r="F235" s="226" t="str">
        <f t="shared" ref="F235:F279" si="17">IF(E235&gt;=90,"Xuất sắc",IF(AND(E235&lt;90,E235&gt;=80),"Tốt",IF(AND(E235&lt;80,E235&gt;=65),"Khá",IF(AND(E235&lt;65,E235&gt;=50),"Trung bình",IF(AND(E235&lt;50,E235&gt;=35),"Yếu",IF(AND(E235&lt;35,E235&gt;=1),"Kém",IF(AND(E235&lt;1),"Không xếp loại")))))))</f>
        <v>Khá</v>
      </c>
      <c r="G235" s="51">
        <v>80</v>
      </c>
      <c r="H235" s="226" t="str">
        <f t="shared" ref="H235:H279" si="18">IF(G235&gt;=90,"Xuất sắc",IF(AND(G235&lt;90,G235&gt;=80),"Tốt",IF(AND(G235&lt;80,G235&gt;=65),"Khá",IF(AND(G235&lt;65,G235&gt;=50),"Trung bình",IF(AND(G235&lt;50,G235&gt;=35),"Yếu",IF(AND(G235&lt;35,G235&gt;=1),"Kém",IF(AND(G235&lt;1),"Không xếp loại")))))))</f>
        <v>Tốt</v>
      </c>
      <c r="I235" s="117">
        <f t="shared" si="15"/>
        <v>79</v>
      </c>
      <c r="J235" s="51" t="str">
        <f t="shared" si="16"/>
        <v>Khá</v>
      </c>
      <c r="K235" s="101" t="s">
        <v>255</v>
      </c>
      <c r="L235" s="217"/>
    </row>
    <row r="236" spans="1:12" s="16" customFormat="1" ht="18" customHeight="1" x14ac:dyDescent="0.25">
      <c r="A236" s="118">
        <v>228</v>
      </c>
      <c r="B236" s="51">
        <v>4</v>
      </c>
      <c r="C236" s="89" t="s">
        <v>3411</v>
      </c>
      <c r="D236" s="67">
        <v>1805230841</v>
      </c>
      <c r="E236" s="51">
        <v>83</v>
      </c>
      <c r="F236" s="226" t="str">
        <f t="shared" si="17"/>
        <v>Tốt</v>
      </c>
      <c r="G236" s="51">
        <v>80</v>
      </c>
      <c r="H236" s="226" t="str">
        <f t="shared" si="18"/>
        <v>Tốt</v>
      </c>
      <c r="I236" s="117">
        <f t="shared" si="15"/>
        <v>81.5</v>
      </c>
      <c r="J236" s="51" t="str">
        <f t="shared" si="16"/>
        <v>Tốt</v>
      </c>
      <c r="K236" s="101" t="s">
        <v>255</v>
      </c>
      <c r="L236" s="217"/>
    </row>
    <row r="237" spans="1:12" s="16" customFormat="1" ht="18" customHeight="1" x14ac:dyDescent="0.25">
      <c r="A237" s="118">
        <v>229</v>
      </c>
      <c r="B237" s="51">
        <v>5</v>
      </c>
      <c r="C237" s="89" t="s">
        <v>3412</v>
      </c>
      <c r="D237" s="67">
        <v>1805230422</v>
      </c>
      <c r="E237" s="51">
        <v>82</v>
      </c>
      <c r="F237" s="226" t="str">
        <f t="shared" si="17"/>
        <v>Tốt</v>
      </c>
      <c r="G237" s="51">
        <v>80</v>
      </c>
      <c r="H237" s="226" t="str">
        <f t="shared" si="18"/>
        <v>Tốt</v>
      </c>
      <c r="I237" s="117">
        <f t="shared" si="15"/>
        <v>81</v>
      </c>
      <c r="J237" s="51" t="str">
        <f t="shared" si="16"/>
        <v>Tốt</v>
      </c>
      <c r="K237" s="101" t="s">
        <v>255</v>
      </c>
      <c r="L237" s="217"/>
    </row>
    <row r="238" spans="1:12" s="16" customFormat="1" ht="18" customHeight="1" x14ac:dyDescent="0.25">
      <c r="A238" s="118">
        <v>230</v>
      </c>
      <c r="B238" s="51">
        <v>6</v>
      </c>
      <c r="C238" s="89" t="s">
        <v>1811</v>
      </c>
      <c r="D238" s="67">
        <v>1805230366</v>
      </c>
      <c r="E238" s="51">
        <v>78</v>
      </c>
      <c r="F238" s="226" t="str">
        <f t="shared" si="17"/>
        <v>Khá</v>
      </c>
      <c r="G238" s="51">
        <v>81</v>
      </c>
      <c r="H238" s="226" t="str">
        <f t="shared" si="18"/>
        <v>Tốt</v>
      </c>
      <c r="I238" s="117">
        <f t="shared" si="15"/>
        <v>79.5</v>
      </c>
      <c r="J238" s="51" t="str">
        <f t="shared" si="16"/>
        <v>Khá</v>
      </c>
      <c r="K238" s="101" t="s">
        <v>255</v>
      </c>
      <c r="L238" s="217"/>
    </row>
    <row r="239" spans="1:12" s="16" customFormat="1" ht="18" customHeight="1" x14ac:dyDescent="0.25">
      <c r="A239" s="118">
        <v>231</v>
      </c>
      <c r="B239" s="51">
        <v>7</v>
      </c>
      <c r="C239" s="89" t="s">
        <v>3413</v>
      </c>
      <c r="D239" s="67">
        <v>1805230852</v>
      </c>
      <c r="E239" s="51">
        <v>90</v>
      </c>
      <c r="F239" s="226" t="str">
        <f t="shared" si="17"/>
        <v>Xuất sắc</v>
      </c>
      <c r="G239" s="51">
        <v>92</v>
      </c>
      <c r="H239" s="226" t="str">
        <f t="shared" si="18"/>
        <v>Xuất sắc</v>
      </c>
      <c r="I239" s="117">
        <f t="shared" si="15"/>
        <v>91</v>
      </c>
      <c r="J239" s="51" t="str">
        <f t="shared" si="16"/>
        <v>Xuất sắc</v>
      </c>
      <c r="K239" s="101" t="s">
        <v>255</v>
      </c>
      <c r="L239" s="217"/>
    </row>
    <row r="240" spans="1:12" s="16" customFormat="1" ht="18" customHeight="1" x14ac:dyDescent="0.25">
      <c r="A240" s="118">
        <v>232</v>
      </c>
      <c r="B240" s="51">
        <v>8</v>
      </c>
      <c r="C240" s="89" t="s">
        <v>3414</v>
      </c>
      <c r="D240" s="67">
        <v>1805230738</v>
      </c>
      <c r="E240" s="51">
        <v>87</v>
      </c>
      <c r="F240" s="226" t="str">
        <f t="shared" si="17"/>
        <v>Tốt</v>
      </c>
      <c r="G240" s="51">
        <v>80</v>
      </c>
      <c r="H240" s="226" t="str">
        <f t="shared" si="18"/>
        <v>Tốt</v>
      </c>
      <c r="I240" s="117">
        <f t="shared" si="15"/>
        <v>83.5</v>
      </c>
      <c r="J240" s="51" t="str">
        <f t="shared" si="16"/>
        <v>Tốt</v>
      </c>
      <c r="K240" s="101" t="s">
        <v>255</v>
      </c>
      <c r="L240" s="217"/>
    </row>
    <row r="241" spans="1:12" s="16" customFormat="1" ht="18" customHeight="1" x14ac:dyDescent="0.25">
      <c r="A241" s="118">
        <v>233</v>
      </c>
      <c r="B241" s="51">
        <v>9</v>
      </c>
      <c r="C241" s="89" t="s">
        <v>3415</v>
      </c>
      <c r="D241" s="67">
        <v>1805230661</v>
      </c>
      <c r="E241" s="51">
        <v>85</v>
      </c>
      <c r="F241" s="226" t="str">
        <f t="shared" si="17"/>
        <v>Tốt</v>
      </c>
      <c r="G241" s="51">
        <v>80</v>
      </c>
      <c r="H241" s="226" t="str">
        <f t="shared" si="18"/>
        <v>Tốt</v>
      </c>
      <c r="I241" s="117">
        <f t="shared" si="15"/>
        <v>82.5</v>
      </c>
      <c r="J241" s="51" t="str">
        <f t="shared" si="16"/>
        <v>Tốt</v>
      </c>
      <c r="K241" s="101" t="s">
        <v>255</v>
      </c>
      <c r="L241" s="217"/>
    </row>
    <row r="242" spans="1:12" s="16" customFormat="1" ht="18" customHeight="1" x14ac:dyDescent="0.25">
      <c r="A242" s="118">
        <v>234</v>
      </c>
      <c r="B242" s="51">
        <v>10</v>
      </c>
      <c r="C242" s="89" t="s">
        <v>3416</v>
      </c>
      <c r="D242" s="67">
        <v>1805231006</v>
      </c>
      <c r="E242" s="51">
        <v>68</v>
      </c>
      <c r="F242" s="226" t="str">
        <f t="shared" si="17"/>
        <v>Khá</v>
      </c>
      <c r="G242" s="51">
        <v>68</v>
      </c>
      <c r="H242" s="226" t="str">
        <f t="shared" si="18"/>
        <v>Khá</v>
      </c>
      <c r="I242" s="117">
        <f t="shared" si="15"/>
        <v>68</v>
      </c>
      <c r="J242" s="51" t="str">
        <f t="shared" si="16"/>
        <v>Khá</v>
      </c>
      <c r="K242" s="101" t="s">
        <v>255</v>
      </c>
      <c r="L242" s="217"/>
    </row>
    <row r="243" spans="1:12" s="16" customFormat="1" ht="18" customHeight="1" x14ac:dyDescent="0.25">
      <c r="A243" s="118">
        <v>235</v>
      </c>
      <c r="B243" s="51">
        <v>11</v>
      </c>
      <c r="C243" s="89" t="s">
        <v>3417</v>
      </c>
      <c r="D243" s="67">
        <v>1805230668</v>
      </c>
      <c r="E243" s="51">
        <v>86</v>
      </c>
      <c r="F243" s="226" t="str">
        <f t="shared" si="17"/>
        <v>Tốt</v>
      </c>
      <c r="G243" s="51">
        <v>80</v>
      </c>
      <c r="H243" s="226" t="str">
        <f t="shared" si="18"/>
        <v>Tốt</v>
      </c>
      <c r="I243" s="117">
        <f t="shared" si="15"/>
        <v>83</v>
      </c>
      <c r="J243" s="51" t="str">
        <f t="shared" si="16"/>
        <v>Tốt</v>
      </c>
      <c r="K243" s="101" t="s">
        <v>255</v>
      </c>
      <c r="L243" s="217"/>
    </row>
    <row r="244" spans="1:12" s="16" customFormat="1" ht="18" customHeight="1" x14ac:dyDescent="0.25">
      <c r="A244" s="118">
        <v>236</v>
      </c>
      <c r="B244" s="51">
        <v>12</v>
      </c>
      <c r="C244" s="89" t="s">
        <v>3418</v>
      </c>
      <c r="D244" s="67">
        <v>1805230853</v>
      </c>
      <c r="E244" s="51">
        <v>87</v>
      </c>
      <c r="F244" s="226" t="str">
        <f t="shared" si="17"/>
        <v>Tốt</v>
      </c>
      <c r="G244" s="51">
        <v>80</v>
      </c>
      <c r="H244" s="226" t="str">
        <f t="shared" si="18"/>
        <v>Tốt</v>
      </c>
      <c r="I244" s="117">
        <f t="shared" si="15"/>
        <v>83.5</v>
      </c>
      <c r="J244" s="51" t="str">
        <f t="shared" si="16"/>
        <v>Tốt</v>
      </c>
      <c r="K244" s="101" t="s">
        <v>255</v>
      </c>
      <c r="L244" s="217"/>
    </row>
    <row r="245" spans="1:12" s="16" customFormat="1" ht="18" customHeight="1" x14ac:dyDescent="0.25">
      <c r="A245" s="118">
        <v>237</v>
      </c>
      <c r="B245" s="51">
        <v>13</v>
      </c>
      <c r="C245" s="89" t="s">
        <v>3419</v>
      </c>
      <c r="D245" s="67">
        <v>1805230670</v>
      </c>
      <c r="E245" s="51">
        <v>70</v>
      </c>
      <c r="F245" s="226" t="str">
        <f t="shared" si="17"/>
        <v>Khá</v>
      </c>
      <c r="G245" s="51">
        <v>64</v>
      </c>
      <c r="H245" s="226" t="str">
        <f t="shared" si="18"/>
        <v>Trung bình</v>
      </c>
      <c r="I245" s="117">
        <f t="shared" si="15"/>
        <v>67</v>
      </c>
      <c r="J245" s="51" t="str">
        <f t="shared" si="16"/>
        <v>Khá</v>
      </c>
      <c r="K245" s="101" t="s">
        <v>255</v>
      </c>
      <c r="L245" s="217"/>
    </row>
    <row r="246" spans="1:12" s="16" customFormat="1" ht="18" customHeight="1" x14ac:dyDescent="0.25">
      <c r="A246" s="118">
        <v>238</v>
      </c>
      <c r="B246" s="51">
        <v>14</v>
      </c>
      <c r="C246" s="89" t="s">
        <v>144</v>
      </c>
      <c r="D246" s="67">
        <v>1805230880</v>
      </c>
      <c r="E246" s="51">
        <v>82</v>
      </c>
      <c r="F246" s="226" t="str">
        <f t="shared" si="17"/>
        <v>Tốt</v>
      </c>
      <c r="G246" s="51">
        <v>64</v>
      </c>
      <c r="H246" s="226" t="str">
        <f t="shared" si="18"/>
        <v>Trung bình</v>
      </c>
      <c r="I246" s="117">
        <f t="shared" si="15"/>
        <v>73</v>
      </c>
      <c r="J246" s="51" t="str">
        <f t="shared" si="16"/>
        <v>Khá</v>
      </c>
      <c r="K246" s="101" t="s">
        <v>255</v>
      </c>
      <c r="L246" s="217"/>
    </row>
    <row r="247" spans="1:12" s="16" customFormat="1" ht="18" customHeight="1" x14ac:dyDescent="0.25">
      <c r="A247" s="118">
        <v>239</v>
      </c>
      <c r="B247" s="51">
        <v>15</v>
      </c>
      <c r="C247" s="89" t="s">
        <v>3420</v>
      </c>
      <c r="D247" s="67">
        <v>1805230840</v>
      </c>
      <c r="E247" s="51">
        <v>78</v>
      </c>
      <c r="F247" s="226" t="str">
        <f t="shared" si="17"/>
        <v>Khá</v>
      </c>
      <c r="G247" s="51">
        <v>80</v>
      </c>
      <c r="H247" s="226" t="str">
        <f t="shared" si="18"/>
        <v>Tốt</v>
      </c>
      <c r="I247" s="117">
        <f t="shared" si="15"/>
        <v>79</v>
      </c>
      <c r="J247" s="51" t="str">
        <f t="shared" si="16"/>
        <v>Khá</v>
      </c>
      <c r="K247" s="101" t="s">
        <v>255</v>
      </c>
      <c r="L247" s="217"/>
    </row>
    <row r="248" spans="1:12" s="16" customFormat="1" ht="18" customHeight="1" x14ac:dyDescent="0.25">
      <c r="A248" s="118">
        <v>240</v>
      </c>
      <c r="B248" s="51">
        <v>16</v>
      </c>
      <c r="C248" s="89" t="s">
        <v>3421</v>
      </c>
      <c r="D248" s="67">
        <v>1805230786</v>
      </c>
      <c r="E248" s="51">
        <v>88</v>
      </c>
      <c r="F248" s="226" t="str">
        <f t="shared" si="17"/>
        <v>Tốt</v>
      </c>
      <c r="G248" s="51">
        <v>80</v>
      </c>
      <c r="H248" s="226" t="str">
        <f t="shared" si="18"/>
        <v>Tốt</v>
      </c>
      <c r="I248" s="117">
        <f t="shared" si="15"/>
        <v>84</v>
      </c>
      <c r="J248" s="51" t="str">
        <f t="shared" si="16"/>
        <v>Tốt</v>
      </c>
      <c r="K248" s="101" t="s">
        <v>255</v>
      </c>
      <c r="L248" s="217"/>
    </row>
    <row r="249" spans="1:12" s="16" customFormat="1" ht="18" customHeight="1" x14ac:dyDescent="0.25">
      <c r="A249" s="118">
        <v>241</v>
      </c>
      <c r="B249" s="51">
        <v>17</v>
      </c>
      <c r="C249" s="89" t="s">
        <v>3422</v>
      </c>
      <c r="D249" s="67">
        <v>1805230899</v>
      </c>
      <c r="E249" s="51">
        <v>81</v>
      </c>
      <c r="F249" s="226" t="str">
        <f t="shared" si="17"/>
        <v>Tốt</v>
      </c>
      <c r="G249" s="51">
        <v>75</v>
      </c>
      <c r="H249" s="226" t="str">
        <f t="shared" si="18"/>
        <v>Khá</v>
      </c>
      <c r="I249" s="117">
        <f t="shared" si="15"/>
        <v>78</v>
      </c>
      <c r="J249" s="51" t="str">
        <f t="shared" si="16"/>
        <v>Khá</v>
      </c>
      <c r="K249" s="101" t="s">
        <v>255</v>
      </c>
      <c r="L249" s="217"/>
    </row>
    <row r="250" spans="1:12" s="16" customFormat="1" ht="18" customHeight="1" x14ac:dyDescent="0.25">
      <c r="A250" s="118">
        <v>242</v>
      </c>
      <c r="B250" s="51">
        <v>18</v>
      </c>
      <c r="C250" s="89" t="s">
        <v>3423</v>
      </c>
      <c r="D250" s="67">
        <v>1805231019</v>
      </c>
      <c r="E250" s="51">
        <v>82</v>
      </c>
      <c r="F250" s="226" t="str">
        <f t="shared" si="17"/>
        <v>Tốt</v>
      </c>
      <c r="G250" s="51">
        <v>78</v>
      </c>
      <c r="H250" s="226" t="str">
        <f t="shared" si="18"/>
        <v>Khá</v>
      </c>
      <c r="I250" s="117">
        <f t="shared" si="15"/>
        <v>80</v>
      </c>
      <c r="J250" s="51" t="str">
        <f t="shared" si="16"/>
        <v>Tốt</v>
      </c>
      <c r="K250" s="101" t="s">
        <v>255</v>
      </c>
      <c r="L250" s="217"/>
    </row>
    <row r="251" spans="1:12" s="16" customFormat="1" ht="18" customHeight="1" x14ac:dyDescent="0.25">
      <c r="A251" s="118">
        <v>243</v>
      </c>
      <c r="B251" s="51">
        <v>19</v>
      </c>
      <c r="C251" s="89" t="s">
        <v>3424</v>
      </c>
      <c r="D251" s="67">
        <v>1805230807</v>
      </c>
      <c r="E251" s="51">
        <v>80</v>
      </c>
      <c r="F251" s="226" t="str">
        <f t="shared" si="17"/>
        <v>Tốt</v>
      </c>
      <c r="G251" s="51">
        <v>82</v>
      </c>
      <c r="H251" s="226" t="str">
        <f t="shared" si="18"/>
        <v>Tốt</v>
      </c>
      <c r="I251" s="117">
        <f t="shared" si="15"/>
        <v>81</v>
      </c>
      <c r="J251" s="51" t="str">
        <f t="shared" si="16"/>
        <v>Tốt</v>
      </c>
      <c r="K251" s="101" t="s">
        <v>255</v>
      </c>
      <c r="L251" s="217"/>
    </row>
    <row r="252" spans="1:12" s="16" customFormat="1" ht="18" customHeight="1" x14ac:dyDescent="0.25">
      <c r="A252" s="118">
        <v>244</v>
      </c>
      <c r="B252" s="51">
        <v>20</v>
      </c>
      <c r="C252" s="89" t="s">
        <v>165</v>
      </c>
      <c r="D252" s="67">
        <v>1805230695</v>
      </c>
      <c r="E252" s="51">
        <v>86</v>
      </c>
      <c r="F252" s="226" t="str">
        <f t="shared" si="17"/>
        <v>Tốt</v>
      </c>
      <c r="G252" s="51">
        <v>89</v>
      </c>
      <c r="H252" s="226" t="str">
        <f t="shared" si="18"/>
        <v>Tốt</v>
      </c>
      <c r="I252" s="117">
        <f t="shared" si="15"/>
        <v>87.5</v>
      </c>
      <c r="J252" s="51" t="str">
        <f t="shared" si="16"/>
        <v>Tốt</v>
      </c>
      <c r="K252" s="101" t="s">
        <v>255</v>
      </c>
      <c r="L252" s="217"/>
    </row>
    <row r="253" spans="1:12" s="16" customFormat="1" ht="18" customHeight="1" x14ac:dyDescent="0.25">
      <c r="A253" s="118">
        <v>245</v>
      </c>
      <c r="B253" s="51">
        <v>21</v>
      </c>
      <c r="C253" s="89" t="s">
        <v>3425</v>
      </c>
      <c r="D253" s="67">
        <v>1805230373</v>
      </c>
      <c r="E253" s="51">
        <v>96</v>
      </c>
      <c r="F253" s="226" t="str">
        <f t="shared" si="17"/>
        <v>Xuất sắc</v>
      </c>
      <c r="G253" s="51">
        <v>92</v>
      </c>
      <c r="H253" s="226" t="str">
        <f t="shared" si="18"/>
        <v>Xuất sắc</v>
      </c>
      <c r="I253" s="117">
        <f t="shared" si="15"/>
        <v>94</v>
      </c>
      <c r="J253" s="51" t="str">
        <f t="shared" si="16"/>
        <v>Xuất sắc</v>
      </c>
      <c r="K253" s="101" t="s">
        <v>255</v>
      </c>
      <c r="L253" s="217"/>
    </row>
    <row r="254" spans="1:12" s="16" customFormat="1" ht="18" customHeight="1" x14ac:dyDescent="0.25">
      <c r="A254" s="118">
        <v>246</v>
      </c>
      <c r="B254" s="51">
        <v>22</v>
      </c>
      <c r="C254" s="89" t="s">
        <v>3426</v>
      </c>
      <c r="D254" s="67">
        <v>1805230791</v>
      </c>
      <c r="E254" s="51">
        <v>89</v>
      </c>
      <c r="F254" s="226" t="str">
        <f t="shared" si="17"/>
        <v>Tốt</v>
      </c>
      <c r="G254" s="51">
        <v>80</v>
      </c>
      <c r="H254" s="226" t="str">
        <f t="shared" si="18"/>
        <v>Tốt</v>
      </c>
      <c r="I254" s="117">
        <f t="shared" si="15"/>
        <v>84.5</v>
      </c>
      <c r="J254" s="51" t="str">
        <f t="shared" si="16"/>
        <v>Tốt</v>
      </c>
      <c r="K254" s="101" t="s">
        <v>255</v>
      </c>
      <c r="L254" s="217"/>
    </row>
    <row r="255" spans="1:12" s="16" customFormat="1" ht="18" customHeight="1" x14ac:dyDescent="0.25">
      <c r="A255" s="118">
        <v>247</v>
      </c>
      <c r="B255" s="51">
        <v>23</v>
      </c>
      <c r="C255" s="89" t="s">
        <v>3427</v>
      </c>
      <c r="D255" s="67">
        <v>1805230970</v>
      </c>
      <c r="E255" s="51">
        <v>78</v>
      </c>
      <c r="F255" s="226" t="str">
        <f t="shared" si="17"/>
        <v>Khá</v>
      </c>
      <c r="G255" s="51">
        <v>65</v>
      </c>
      <c r="H255" s="226" t="str">
        <f t="shared" si="18"/>
        <v>Khá</v>
      </c>
      <c r="I255" s="117">
        <f t="shared" si="15"/>
        <v>71.5</v>
      </c>
      <c r="J255" s="51" t="str">
        <f t="shared" si="16"/>
        <v>Khá</v>
      </c>
      <c r="K255" s="101" t="s">
        <v>255</v>
      </c>
      <c r="L255" s="217"/>
    </row>
    <row r="256" spans="1:12" s="16" customFormat="1" ht="18" customHeight="1" x14ac:dyDescent="0.25">
      <c r="A256" s="118">
        <v>248</v>
      </c>
      <c r="B256" s="51">
        <v>24</v>
      </c>
      <c r="C256" s="89" t="s">
        <v>3428</v>
      </c>
      <c r="D256" s="67">
        <v>1805231134</v>
      </c>
      <c r="E256" s="51"/>
      <c r="F256" s="226" t="str">
        <f t="shared" si="17"/>
        <v>Không xếp loại</v>
      </c>
      <c r="G256" s="51">
        <v>82</v>
      </c>
      <c r="H256" s="226" t="str">
        <f t="shared" si="18"/>
        <v>Tốt</v>
      </c>
      <c r="I256" s="117">
        <v>82</v>
      </c>
      <c r="J256" s="51" t="str">
        <f t="shared" si="16"/>
        <v>Tốt</v>
      </c>
      <c r="K256" s="101" t="s">
        <v>255</v>
      </c>
      <c r="L256" s="217" t="s">
        <v>89</v>
      </c>
    </row>
    <row r="257" spans="1:12" s="16" customFormat="1" ht="18" customHeight="1" x14ac:dyDescent="0.25">
      <c r="A257" s="118">
        <v>249</v>
      </c>
      <c r="B257" s="51">
        <v>25</v>
      </c>
      <c r="C257" s="89" t="s">
        <v>80</v>
      </c>
      <c r="D257" s="67">
        <v>1805230390</v>
      </c>
      <c r="E257" s="51">
        <v>87</v>
      </c>
      <c r="F257" s="226" t="str">
        <f t="shared" si="17"/>
        <v>Tốt</v>
      </c>
      <c r="G257" s="51">
        <v>80</v>
      </c>
      <c r="H257" s="226" t="str">
        <f t="shared" si="18"/>
        <v>Tốt</v>
      </c>
      <c r="I257" s="117">
        <f t="shared" si="15"/>
        <v>83.5</v>
      </c>
      <c r="J257" s="51" t="str">
        <f t="shared" si="16"/>
        <v>Tốt</v>
      </c>
      <c r="K257" s="101" t="s">
        <v>255</v>
      </c>
      <c r="L257" s="217"/>
    </row>
    <row r="258" spans="1:12" s="16" customFormat="1" ht="18" customHeight="1" x14ac:dyDescent="0.25">
      <c r="A258" s="118">
        <v>250</v>
      </c>
      <c r="B258" s="51">
        <v>26</v>
      </c>
      <c r="C258" s="89" t="s">
        <v>3429</v>
      </c>
      <c r="D258" s="67">
        <v>1805230400</v>
      </c>
      <c r="E258" s="51">
        <v>85</v>
      </c>
      <c r="F258" s="226" t="str">
        <f t="shared" si="17"/>
        <v>Tốt</v>
      </c>
      <c r="G258" s="51">
        <v>78</v>
      </c>
      <c r="H258" s="226" t="str">
        <f t="shared" si="18"/>
        <v>Khá</v>
      </c>
      <c r="I258" s="117">
        <f t="shared" si="15"/>
        <v>81.5</v>
      </c>
      <c r="J258" s="51" t="str">
        <f t="shared" si="16"/>
        <v>Tốt</v>
      </c>
      <c r="K258" s="101" t="s">
        <v>255</v>
      </c>
      <c r="L258" s="217"/>
    </row>
    <row r="259" spans="1:12" s="16" customFormat="1" ht="18" customHeight="1" x14ac:dyDescent="0.25">
      <c r="A259" s="118">
        <v>251</v>
      </c>
      <c r="B259" s="51">
        <v>27</v>
      </c>
      <c r="C259" s="89" t="s">
        <v>3430</v>
      </c>
      <c r="D259" s="67">
        <v>1805230554</v>
      </c>
      <c r="E259" s="51">
        <v>82</v>
      </c>
      <c r="F259" s="226" t="str">
        <f t="shared" si="17"/>
        <v>Tốt</v>
      </c>
      <c r="G259" s="51">
        <v>85</v>
      </c>
      <c r="H259" s="226" t="str">
        <f t="shared" si="18"/>
        <v>Tốt</v>
      </c>
      <c r="I259" s="117">
        <f t="shared" si="15"/>
        <v>83.5</v>
      </c>
      <c r="J259" s="51" t="str">
        <f t="shared" si="16"/>
        <v>Tốt</v>
      </c>
      <c r="K259" s="101" t="s">
        <v>255</v>
      </c>
      <c r="L259" s="217"/>
    </row>
    <row r="260" spans="1:12" s="16" customFormat="1" ht="18" customHeight="1" x14ac:dyDescent="0.25">
      <c r="A260" s="118">
        <v>252</v>
      </c>
      <c r="B260" s="51">
        <v>28</v>
      </c>
      <c r="C260" s="89" t="s">
        <v>3431</v>
      </c>
      <c r="D260" s="67">
        <v>1805230968</v>
      </c>
      <c r="E260" s="51">
        <v>81</v>
      </c>
      <c r="F260" s="226" t="str">
        <f t="shared" si="17"/>
        <v>Tốt</v>
      </c>
      <c r="G260" s="51">
        <v>84</v>
      </c>
      <c r="H260" s="226" t="str">
        <f t="shared" si="18"/>
        <v>Tốt</v>
      </c>
      <c r="I260" s="117">
        <f t="shared" si="15"/>
        <v>82.5</v>
      </c>
      <c r="J260" s="51" t="str">
        <f t="shared" si="16"/>
        <v>Tốt</v>
      </c>
      <c r="K260" s="101" t="s">
        <v>255</v>
      </c>
      <c r="L260" s="217"/>
    </row>
    <row r="261" spans="1:12" s="16" customFormat="1" ht="18" customHeight="1" x14ac:dyDescent="0.25">
      <c r="A261" s="118">
        <v>253</v>
      </c>
      <c r="B261" s="51">
        <v>29</v>
      </c>
      <c r="C261" s="89" t="s">
        <v>3432</v>
      </c>
      <c r="D261" s="67">
        <v>1805230928</v>
      </c>
      <c r="E261" s="51">
        <v>79</v>
      </c>
      <c r="F261" s="226" t="str">
        <f t="shared" si="17"/>
        <v>Khá</v>
      </c>
      <c r="G261" s="51">
        <v>78</v>
      </c>
      <c r="H261" s="226" t="str">
        <f t="shared" si="18"/>
        <v>Khá</v>
      </c>
      <c r="I261" s="117">
        <f t="shared" si="15"/>
        <v>78.5</v>
      </c>
      <c r="J261" s="51" t="str">
        <f t="shared" si="16"/>
        <v>Khá</v>
      </c>
      <c r="K261" s="101" t="s">
        <v>255</v>
      </c>
      <c r="L261" s="217"/>
    </row>
    <row r="262" spans="1:12" s="16" customFormat="1" ht="18" customHeight="1" x14ac:dyDescent="0.25">
      <c r="A262" s="118">
        <v>254</v>
      </c>
      <c r="B262" s="51">
        <v>30</v>
      </c>
      <c r="C262" s="89" t="s">
        <v>3433</v>
      </c>
      <c r="D262" s="67">
        <v>1805230379</v>
      </c>
      <c r="E262" s="51">
        <v>80</v>
      </c>
      <c r="F262" s="226" t="str">
        <f t="shared" si="17"/>
        <v>Tốt</v>
      </c>
      <c r="G262" s="51">
        <v>64</v>
      </c>
      <c r="H262" s="226" t="str">
        <f t="shared" si="18"/>
        <v>Trung bình</v>
      </c>
      <c r="I262" s="117">
        <f t="shared" si="15"/>
        <v>72</v>
      </c>
      <c r="J262" s="51" t="str">
        <f t="shared" si="16"/>
        <v>Khá</v>
      </c>
      <c r="K262" s="101" t="s">
        <v>255</v>
      </c>
      <c r="L262" s="217"/>
    </row>
    <row r="263" spans="1:12" s="16" customFormat="1" ht="18" customHeight="1" x14ac:dyDescent="0.25">
      <c r="A263" s="118">
        <v>255</v>
      </c>
      <c r="B263" s="51">
        <v>31</v>
      </c>
      <c r="C263" s="89" t="s">
        <v>3434</v>
      </c>
      <c r="D263" s="67">
        <v>1805230864</v>
      </c>
      <c r="E263" s="51">
        <v>80</v>
      </c>
      <c r="F263" s="226" t="str">
        <f t="shared" si="17"/>
        <v>Tốt</v>
      </c>
      <c r="G263" s="51">
        <v>80</v>
      </c>
      <c r="H263" s="226" t="str">
        <f t="shared" si="18"/>
        <v>Tốt</v>
      </c>
      <c r="I263" s="117">
        <f t="shared" si="15"/>
        <v>80</v>
      </c>
      <c r="J263" s="51" t="str">
        <f t="shared" si="16"/>
        <v>Tốt</v>
      </c>
      <c r="K263" s="101" t="s">
        <v>255</v>
      </c>
      <c r="L263" s="217"/>
    </row>
    <row r="264" spans="1:12" s="16" customFormat="1" ht="18" customHeight="1" x14ac:dyDescent="0.25">
      <c r="A264" s="118">
        <v>256</v>
      </c>
      <c r="B264" s="51">
        <v>32</v>
      </c>
      <c r="C264" s="89" t="s">
        <v>3435</v>
      </c>
      <c r="D264" s="67">
        <v>1805230652</v>
      </c>
      <c r="E264" s="51">
        <v>88</v>
      </c>
      <c r="F264" s="226" t="str">
        <f t="shared" si="17"/>
        <v>Tốt</v>
      </c>
      <c r="G264" s="51">
        <v>83</v>
      </c>
      <c r="H264" s="226" t="str">
        <f t="shared" si="18"/>
        <v>Tốt</v>
      </c>
      <c r="I264" s="117">
        <f t="shared" si="15"/>
        <v>85.5</v>
      </c>
      <c r="J264" s="51" t="str">
        <f t="shared" si="16"/>
        <v>Tốt</v>
      </c>
      <c r="K264" s="101" t="s">
        <v>255</v>
      </c>
      <c r="L264" s="217"/>
    </row>
    <row r="265" spans="1:12" s="16" customFormat="1" ht="18" customHeight="1" x14ac:dyDescent="0.25">
      <c r="A265" s="118">
        <v>257</v>
      </c>
      <c r="B265" s="51">
        <v>33</v>
      </c>
      <c r="C265" s="89" t="s">
        <v>3436</v>
      </c>
      <c r="D265" s="67">
        <v>1805230699</v>
      </c>
      <c r="E265" s="51">
        <v>80</v>
      </c>
      <c r="F265" s="226" t="str">
        <f t="shared" si="17"/>
        <v>Tốt</v>
      </c>
      <c r="G265" s="51">
        <v>80</v>
      </c>
      <c r="H265" s="226" t="str">
        <f t="shared" si="18"/>
        <v>Tốt</v>
      </c>
      <c r="I265" s="117">
        <f t="shared" ref="I265:I278" si="19">(E265+G265)/2</f>
        <v>80</v>
      </c>
      <c r="J265" s="51" t="str">
        <f t="shared" ref="J265:J279" si="20">IF(I265&gt;=90,"Xuất sắc",IF(AND(I265&lt;90,I265&gt;=80),"Tốt",IF(AND(I265&lt;80,I265&gt;=65),"Khá",IF(AND(I265&lt;65,I265&gt;=50),"Trung bình",IF(AND(I265&lt;50,I265&gt;=35),"Yếu",IF(AND(I265&lt;35,I265&gt;=1),"Kém",IF(AND(I265&lt;1),"Không xếp loại")))))))</f>
        <v>Tốt</v>
      </c>
      <c r="K265" s="101" t="s">
        <v>255</v>
      </c>
      <c r="L265" s="217"/>
    </row>
    <row r="266" spans="1:12" s="16" customFormat="1" ht="18" customHeight="1" x14ac:dyDescent="0.25">
      <c r="A266" s="118">
        <v>258</v>
      </c>
      <c r="B266" s="51">
        <v>34</v>
      </c>
      <c r="C266" s="89" t="s">
        <v>1762</v>
      </c>
      <c r="D266" s="67">
        <v>1805231062</v>
      </c>
      <c r="E266" s="51"/>
      <c r="F266" s="226" t="str">
        <f t="shared" si="17"/>
        <v>Không xếp loại</v>
      </c>
      <c r="G266" s="51">
        <v>78</v>
      </c>
      <c r="H266" s="226" t="str">
        <f t="shared" si="18"/>
        <v>Khá</v>
      </c>
      <c r="I266" s="117">
        <v>78</v>
      </c>
      <c r="J266" s="51" t="str">
        <f t="shared" si="20"/>
        <v>Khá</v>
      </c>
      <c r="K266" s="101" t="s">
        <v>255</v>
      </c>
      <c r="L266" s="217" t="s">
        <v>89</v>
      </c>
    </row>
    <row r="267" spans="1:12" s="16" customFormat="1" ht="18" customHeight="1" x14ac:dyDescent="0.25">
      <c r="A267" s="118">
        <v>259</v>
      </c>
      <c r="B267" s="51">
        <v>35</v>
      </c>
      <c r="C267" s="89" t="s">
        <v>3437</v>
      </c>
      <c r="D267" s="67">
        <v>1805231133</v>
      </c>
      <c r="E267" s="51"/>
      <c r="F267" s="226" t="str">
        <f t="shared" si="17"/>
        <v>Không xếp loại</v>
      </c>
      <c r="G267" s="51">
        <v>77</v>
      </c>
      <c r="H267" s="226" t="str">
        <f t="shared" si="18"/>
        <v>Khá</v>
      </c>
      <c r="I267" s="117">
        <v>77</v>
      </c>
      <c r="J267" s="51" t="str">
        <f t="shared" si="20"/>
        <v>Khá</v>
      </c>
      <c r="K267" s="101" t="s">
        <v>255</v>
      </c>
      <c r="L267" s="217" t="s">
        <v>89</v>
      </c>
    </row>
    <row r="268" spans="1:12" s="16" customFormat="1" ht="18" customHeight="1" x14ac:dyDescent="0.25">
      <c r="A268" s="118">
        <v>260</v>
      </c>
      <c r="B268" s="51">
        <v>36</v>
      </c>
      <c r="C268" s="89" t="s">
        <v>3438</v>
      </c>
      <c r="D268" s="67">
        <v>1805230575</v>
      </c>
      <c r="E268" s="51">
        <v>96</v>
      </c>
      <c r="F268" s="226" t="str">
        <f t="shared" si="17"/>
        <v>Xuất sắc</v>
      </c>
      <c r="G268" s="51">
        <v>90</v>
      </c>
      <c r="H268" s="226" t="str">
        <f t="shared" si="18"/>
        <v>Xuất sắc</v>
      </c>
      <c r="I268" s="117">
        <f t="shared" si="19"/>
        <v>93</v>
      </c>
      <c r="J268" s="51" t="str">
        <f t="shared" si="20"/>
        <v>Xuất sắc</v>
      </c>
      <c r="K268" s="101" t="s">
        <v>255</v>
      </c>
      <c r="L268" s="217"/>
    </row>
    <row r="269" spans="1:12" s="16" customFormat="1" ht="18" customHeight="1" x14ac:dyDescent="0.25">
      <c r="A269" s="118">
        <v>261</v>
      </c>
      <c r="B269" s="51">
        <v>37</v>
      </c>
      <c r="C269" s="89" t="s">
        <v>3439</v>
      </c>
      <c r="D269" s="67">
        <v>1805230691</v>
      </c>
      <c r="E269" s="51">
        <v>86</v>
      </c>
      <c r="F269" s="226" t="str">
        <f t="shared" si="17"/>
        <v>Tốt</v>
      </c>
      <c r="G269" s="51">
        <v>90</v>
      </c>
      <c r="H269" s="226" t="str">
        <f t="shared" si="18"/>
        <v>Xuất sắc</v>
      </c>
      <c r="I269" s="117">
        <f t="shared" si="19"/>
        <v>88</v>
      </c>
      <c r="J269" s="51" t="str">
        <f t="shared" si="20"/>
        <v>Tốt</v>
      </c>
      <c r="K269" s="101" t="s">
        <v>255</v>
      </c>
      <c r="L269" s="217"/>
    </row>
    <row r="270" spans="1:12" s="16" customFormat="1" ht="18" customHeight="1" x14ac:dyDescent="0.25">
      <c r="A270" s="118">
        <v>262</v>
      </c>
      <c r="B270" s="51">
        <v>1</v>
      </c>
      <c r="C270" s="89" t="s">
        <v>3440</v>
      </c>
      <c r="D270" s="67">
        <v>1805230901</v>
      </c>
      <c r="E270" s="51">
        <v>80</v>
      </c>
      <c r="F270" s="226" t="str">
        <f t="shared" si="17"/>
        <v>Tốt</v>
      </c>
      <c r="G270" s="51">
        <v>81</v>
      </c>
      <c r="H270" s="226" t="str">
        <f t="shared" si="18"/>
        <v>Tốt</v>
      </c>
      <c r="I270" s="117">
        <f t="shared" si="19"/>
        <v>80.5</v>
      </c>
      <c r="J270" s="51" t="str">
        <f t="shared" si="20"/>
        <v>Tốt</v>
      </c>
      <c r="K270" s="101" t="s">
        <v>257</v>
      </c>
      <c r="L270" s="217"/>
    </row>
    <row r="271" spans="1:12" s="16" customFormat="1" ht="18" customHeight="1" x14ac:dyDescent="0.25">
      <c r="A271" s="118">
        <v>263</v>
      </c>
      <c r="B271" s="51">
        <v>2</v>
      </c>
      <c r="C271" s="89" t="s">
        <v>3441</v>
      </c>
      <c r="D271" s="67">
        <v>1805230696</v>
      </c>
      <c r="E271" s="51">
        <v>84</v>
      </c>
      <c r="F271" s="226" t="str">
        <f t="shared" si="17"/>
        <v>Tốt</v>
      </c>
      <c r="G271" s="51">
        <v>80</v>
      </c>
      <c r="H271" s="226" t="str">
        <f t="shared" si="18"/>
        <v>Tốt</v>
      </c>
      <c r="I271" s="117">
        <f t="shared" si="19"/>
        <v>82</v>
      </c>
      <c r="J271" s="51" t="str">
        <f t="shared" si="20"/>
        <v>Tốt</v>
      </c>
      <c r="K271" s="101" t="s">
        <v>257</v>
      </c>
      <c r="L271" s="217"/>
    </row>
    <row r="272" spans="1:12" s="16" customFormat="1" ht="18" customHeight="1" x14ac:dyDescent="0.25">
      <c r="A272" s="118">
        <v>264</v>
      </c>
      <c r="B272" s="51">
        <v>3</v>
      </c>
      <c r="C272" s="89" t="s">
        <v>3442</v>
      </c>
      <c r="D272" s="67">
        <v>1805230328</v>
      </c>
      <c r="E272" s="51">
        <v>82</v>
      </c>
      <c r="F272" s="226" t="str">
        <f t="shared" si="17"/>
        <v>Tốt</v>
      </c>
      <c r="G272" s="51">
        <v>70</v>
      </c>
      <c r="H272" s="226" t="str">
        <f t="shared" si="18"/>
        <v>Khá</v>
      </c>
      <c r="I272" s="117">
        <f t="shared" si="19"/>
        <v>76</v>
      </c>
      <c r="J272" s="51" t="str">
        <f t="shared" si="20"/>
        <v>Khá</v>
      </c>
      <c r="K272" s="101" t="s">
        <v>257</v>
      </c>
      <c r="L272" s="217"/>
    </row>
    <row r="273" spans="1:12" s="16" customFormat="1" ht="18" customHeight="1" x14ac:dyDescent="0.25">
      <c r="A273" s="118">
        <v>265</v>
      </c>
      <c r="B273" s="51">
        <v>4</v>
      </c>
      <c r="C273" s="89" t="s">
        <v>2964</v>
      </c>
      <c r="D273" s="67">
        <v>1805230568</v>
      </c>
      <c r="E273" s="51">
        <v>82</v>
      </c>
      <c r="F273" s="226" t="str">
        <f t="shared" si="17"/>
        <v>Tốt</v>
      </c>
      <c r="G273" s="51">
        <v>80</v>
      </c>
      <c r="H273" s="226" t="str">
        <f t="shared" si="18"/>
        <v>Tốt</v>
      </c>
      <c r="I273" s="117">
        <f t="shared" si="19"/>
        <v>81</v>
      </c>
      <c r="J273" s="51" t="str">
        <f t="shared" si="20"/>
        <v>Tốt</v>
      </c>
      <c r="K273" s="101" t="s">
        <v>257</v>
      </c>
      <c r="L273" s="217"/>
    </row>
    <row r="274" spans="1:12" s="16" customFormat="1" ht="18" customHeight="1" x14ac:dyDescent="0.25">
      <c r="A274" s="118">
        <v>266</v>
      </c>
      <c r="B274" s="51">
        <v>5</v>
      </c>
      <c r="C274" s="89" t="s">
        <v>3443</v>
      </c>
      <c r="D274" s="67">
        <v>1805230411</v>
      </c>
      <c r="E274" s="51">
        <v>75</v>
      </c>
      <c r="F274" s="226" t="str">
        <f t="shared" si="17"/>
        <v>Khá</v>
      </c>
      <c r="G274" s="51">
        <v>81</v>
      </c>
      <c r="H274" s="226" t="str">
        <f t="shared" si="18"/>
        <v>Tốt</v>
      </c>
      <c r="I274" s="117">
        <f t="shared" si="19"/>
        <v>78</v>
      </c>
      <c r="J274" s="51" t="str">
        <f t="shared" si="20"/>
        <v>Khá</v>
      </c>
      <c r="K274" s="101" t="s">
        <v>257</v>
      </c>
      <c r="L274" s="217"/>
    </row>
    <row r="275" spans="1:12" s="16" customFormat="1" ht="18" customHeight="1" x14ac:dyDescent="0.25">
      <c r="A275" s="118">
        <v>267</v>
      </c>
      <c r="B275" s="51">
        <v>6</v>
      </c>
      <c r="C275" s="89" t="s">
        <v>1100</v>
      </c>
      <c r="D275" s="67">
        <v>1805230406</v>
      </c>
      <c r="E275" s="51">
        <v>81</v>
      </c>
      <c r="F275" s="226" t="str">
        <f t="shared" si="17"/>
        <v>Tốt</v>
      </c>
      <c r="G275" s="51">
        <v>81</v>
      </c>
      <c r="H275" s="226" t="str">
        <f t="shared" si="18"/>
        <v>Tốt</v>
      </c>
      <c r="I275" s="117">
        <f t="shared" si="19"/>
        <v>81</v>
      </c>
      <c r="J275" s="51" t="str">
        <f t="shared" si="20"/>
        <v>Tốt</v>
      </c>
      <c r="K275" s="101" t="s">
        <v>257</v>
      </c>
      <c r="L275" s="217"/>
    </row>
    <row r="276" spans="1:12" s="16" customFormat="1" ht="18" customHeight="1" x14ac:dyDescent="0.25">
      <c r="A276" s="118">
        <v>268</v>
      </c>
      <c r="B276" s="51">
        <v>7</v>
      </c>
      <c r="C276" s="89" t="s">
        <v>3444</v>
      </c>
      <c r="D276" s="67">
        <v>1805230279</v>
      </c>
      <c r="E276" s="51">
        <v>82</v>
      </c>
      <c r="F276" s="226" t="str">
        <f t="shared" si="17"/>
        <v>Tốt</v>
      </c>
      <c r="G276" s="51">
        <v>81</v>
      </c>
      <c r="H276" s="226" t="str">
        <f t="shared" si="18"/>
        <v>Tốt</v>
      </c>
      <c r="I276" s="117">
        <f t="shared" si="19"/>
        <v>81.5</v>
      </c>
      <c r="J276" s="51" t="str">
        <f t="shared" si="20"/>
        <v>Tốt</v>
      </c>
      <c r="K276" s="101" t="s">
        <v>257</v>
      </c>
      <c r="L276" s="217"/>
    </row>
    <row r="277" spans="1:12" s="16" customFormat="1" ht="18" customHeight="1" x14ac:dyDescent="0.25">
      <c r="A277" s="118">
        <v>269</v>
      </c>
      <c r="B277" s="51">
        <v>8</v>
      </c>
      <c r="C277" s="89" t="s">
        <v>3445</v>
      </c>
      <c r="D277" s="67">
        <v>1805230692</v>
      </c>
      <c r="E277" s="51">
        <v>88</v>
      </c>
      <c r="F277" s="226" t="str">
        <f t="shared" si="17"/>
        <v>Tốt</v>
      </c>
      <c r="G277" s="51">
        <v>81</v>
      </c>
      <c r="H277" s="226" t="str">
        <f t="shared" si="18"/>
        <v>Tốt</v>
      </c>
      <c r="I277" s="117">
        <f t="shared" si="19"/>
        <v>84.5</v>
      </c>
      <c r="J277" s="51" t="str">
        <f t="shared" si="20"/>
        <v>Tốt</v>
      </c>
      <c r="K277" s="101" t="s">
        <v>257</v>
      </c>
      <c r="L277" s="217"/>
    </row>
    <row r="278" spans="1:12" s="16" customFormat="1" ht="18" customHeight="1" x14ac:dyDescent="0.25">
      <c r="A278" s="118">
        <v>270</v>
      </c>
      <c r="B278" s="51">
        <v>9</v>
      </c>
      <c r="C278" s="89" t="s">
        <v>3446</v>
      </c>
      <c r="D278" s="67">
        <v>1805230825</v>
      </c>
      <c r="E278" s="51">
        <v>76</v>
      </c>
      <c r="F278" s="226" t="str">
        <f t="shared" si="17"/>
        <v>Khá</v>
      </c>
      <c r="G278" s="51">
        <v>68</v>
      </c>
      <c r="H278" s="226" t="str">
        <f t="shared" si="18"/>
        <v>Khá</v>
      </c>
      <c r="I278" s="117">
        <f t="shared" si="19"/>
        <v>72</v>
      </c>
      <c r="J278" s="51" t="str">
        <f t="shared" si="20"/>
        <v>Khá</v>
      </c>
      <c r="K278" s="101" t="s">
        <v>257</v>
      </c>
      <c r="L278" s="217"/>
    </row>
    <row r="279" spans="1:12" s="16" customFormat="1" ht="18" customHeight="1" x14ac:dyDescent="0.25">
      <c r="A279" s="118">
        <v>271</v>
      </c>
      <c r="B279" s="51">
        <v>1</v>
      </c>
      <c r="C279" s="89" t="s">
        <v>3447</v>
      </c>
      <c r="D279" s="67">
        <v>1505220033</v>
      </c>
      <c r="E279" s="51"/>
      <c r="F279" s="226" t="str">
        <f t="shared" si="17"/>
        <v>Không xếp loại</v>
      </c>
      <c r="G279" s="51">
        <v>80</v>
      </c>
      <c r="H279" s="226" t="str">
        <f t="shared" si="18"/>
        <v>Tốt</v>
      </c>
      <c r="I279" s="117">
        <v>80</v>
      </c>
      <c r="J279" s="51" t="str">
        <f t="shared" si="20"/>
        <v>Tốt</v>
      </c>
      <c r="K279" s="101" t="s">
        <v>259</v>
      </c>
      <c r="L279" s="217" t="s">
        <v>89</v>
      </c>
    </row>
    <row r="280" spans="1:12" s="16" customFormat="1" ht="22.5" customHeight="1" x14ac:dyDescent="0.25">
      <c r="A280" s="274"/>
      <c r="B280" s="302" t="s">
        <v>21</v>
      </c>
      <c r="C280" s="281"/>
      <c r="D280" s="267" t="s">
        <v>25</v>
      </c>
      <c r="E280" s="267"/>
      <c r="F280" s="229" t="s">
        <v>22</v>
      </c>
      <c r="G280" s="78" t="s">
        <v>20</v>
      </c>
      <c r="H280" s="229" t="s">
        <v>23</v>
      </c>
      <c r="I280" s="78" t="s">
        <v>20</v>
      </c>
      <c r="J280" s="70" t="s">
        <v>24</v>
      </c>
      <c r="K280" s="112" t="s">
        <v>20</v>
      </c>
      <c r="L280" s="217"/>
    </row>
    <row r="281" spans="1:12" s="24" customFormat="1" ht="22.5" customHeight="1" x14ac:dyDescent="0.25">
      <c r="A281" s="274"/>
      <c r="B281" s="282"/>
      <c r="C281" s="283"/>
      <c r="D281" s="266" t="s">
        <v>49</v>
      </c>
      <c r="E281" s="266"/>
      <c r="F281" s="248">
        <v>27</v>
      </c>
      <c r="G281" s="77">
        <f>(F281*100)/271</f>
        <v>9.9630996309963091</v>
      </c>
      <c r="H281" s="248">
        <v>36</v>
      </c>
      <c r="I281" s="77">
        <f>(H281*100)/271</f>
        <v>13.284132841328413</v>
      </c>
      <c r="J281" s="71">
        <v>26</v>
      </c>
      <c r="K281" s="113">
        <f>(J281*100)/271</f>
        <v>9.5940959409594093</v>
      </c>
      <c r="L281" s="219"/>
    </row>
    <row r="282" spans="1:12" s="26" customFormat="1" ht="22.5" customHeight="1" x14ac:dyDescent="0.25">
      <c r="A282" s="274"/>
      <c r="B282" s="282"/>
      <c r="C282" s="283"/>
      <c r="D282" s="266" t="s">
        <v>48</v>
      </c>
      <c r="E282" s="266"/>
      <c r="F282" s="248">
        <v>168</v>
      </c>
      <c r="G282" s="77">
        <f t="shared" ref="G282:G286" si="21">(F282*100)/271</f>
        <v>61.992619926199261</v>
      </c>
      <c r="H282" s="248">
        <v>147</v>
      </c>
      <c r="I282" s="77">
        <f t="shared" ref="I282:I286" si="22">(H282*100)/271</f>
        <v>54.243542435424352</v>
      </c>
      <c r="J282" s="48">
        <v>151</v>
      </c>
      <c r="K282" s="113">
        <f t="shared" ref="K282:K286" si="23">(J282*100)/271</f>
        <v>55.719557195571959</v>
      </c>
      <c r="L282" s="220"/>
    </row>
    <row r="283" spans="1:12" s="26" customFormat="1" ht="22.5" customHeight="1" x14ac:dyDescent="0.25">
      <c r="A283" s="274"/>
      <c r="B283" s="282"/>
      <c r="C283" s="283"/>
      <c r="D283" s="266" t="s">
        <v>47</v>
      </c>
      <c r="E283" s="266"/>
      <c r="F283" s="248">
        <v>68</v>
      </c>
      <c r="G283" s="77">
        <f t="shared" si="21"/>
        <v>25.092250922509226</v>
      </c>
      <c r="H283" s="248">
        <v>85</v>
      </c>
      <c r="I283" s="77">
        <f t="shared" si="22"/>
        <v>31.365313653136532</v>
      </c>
      <c r="J283" s="48">
        <v>94</v>
      </c>
      <c r="K283" s="113">
        <f t="shared" si="23"/>
        <v>34.686346863468636</v>
      </c>
      <c r="L283" s="220"/>
    </row>
    <row r="284" spans="1:12" s="26" customFormat="1" ht="22.5" customHeight="1" x14ac:dyDescent="0.25">
      <c r="A284" s="274"/>
      <c r="B284" s="282"/>
      <c r="C284" s="283"/>
      <c r="D284" s="266" t="s">
        <v>46</v>
      </c>
      <c r="E284" s="266"/>
      <c r="F284" s="248">
        <v>0</v>
      </c>
      <c r="G284" s="77">
        <f t="shared" si="21"/>
        <v>0</v>
      </c>
      <c r="H284" s="248">
        <v>3</v>
      </c>
      <c r="I284" s="77">
        <f t="shared" si="22"/>
        <v>1.1070110701107012</v>
      </c>
      <c r="J284" s="48">
        <v>0</v>
      </c>
      <c r="K284" s="113">
        <f t="shared" si="23"/>
        <v>0</v>
      </c>
      <c r="L284" s="220"/>
    </row>
    <row r="285" spans="1:12" s="26" customFormat="1" ht="22.5" customHeight="1" x14ac:dyDescent="0.25">
      <c r="A285" s="274"/>
      <c r="B285" s="282"/>
      <c r="C285" s="283"/>
      <c r="D285" s="266" t="s">
        <v>45</v>
      </c>
      <c r="E285" s="266"/>
      <c r="F285" s="248">
        <v>0</v>
      </c>
      <c r="G285" s="77">
        <f t="shared" si="21"/>
        <v>0</v>
      </c>
      <c r="H285" s="248">
        <v>0</v>
      </c>
      <c r="I285" s="77">
        <f t="shared" si="22"/>
        <v>0</v>
      </c>
      <c r="J285" s="48">
        <v>0</v>
      </c>
      <c r="K285" s="113">
        <f t="shared" si="23"/>
        <v>0</v>
      </c>
      <c r="L285" s="220"/>
    </row>
    <row r="286" spans="1:12" s="26" customFormat="1" ht="22.5" customHeight="1" x14ac:dyDescent="0.25">
      <c r="A286" s="274"/>
      <c r="B286" s="282"/>
      <c r="C286" s="283"/>
      <c r="D286" s="266" t="s">
        <v>7</v>
      </c>
      <c r="E286" s="266"/>
      <c r="F286" s="248">
        <v>8</v>
      </c>
      <c r="G286" s="77">
        <f t="shared" si="21"/>
        <v>2.9520295202952029</v>
      </c>
      <c r="H286" s="248">
        <v>0</v>
      </c>
      <c r="I286" s="77">
        <f t="shared" si="22"/>
        <v>0</v>
      </c>
      <c r="J286" s="48">
        <v>0</v>
      </c>
      <c r="K286" s="113">
        <f t="shared" si="23"/>
        <v>0</v>
      </c>
      <c r="L286" s="220"/>
    </row>
    <row r="287" spans="1:12" s="26" customFormat="1" ht="22.5" customHeight="1" x14ac:dyDescent="0.25">
      <c r="A287" s="274"/>
      <c r="B287" s="298"/>
      <c r="C287" s="285"/>
      <c r="D287" s="267" t="s">
        <v>43</v>
      </c>
      <c r="E287" s="267"/>
      <c r="F287" s="248">
        <f>SUM(F281:F286)</f>
        <v>271</v>
      </c>
      <c r="G287" s="59">
        <f t="shared" ref="G287:K287" si="24">SUM(G281:G286)</f>
        <v>99.999999999999986</v>
      </c>
      <c r="H287" s="248">
        <f t="shared" si="24"/>
        <v>271</v>
      </c>
      <c r="I287" s="59">
        <f t="shared" si="24"/>
        <v>100</v>
      </c>
      <c r="J287" s="59">
        <f t="shared" si="24"/>
        <v>271</v>
      </c>
      <c r="K287" s="97">
        <f t="shared" si="24"/>
        <v>100</v>
      </c>
      <c r="L287" s="220"/>
    </row>
    <row r="288" spans="1:12" s="4" customFormat="1" ht="18.75" x14ac:dyDescent="0.25">
      <c r="A288" s="79"/>
      <c r="C288" s="79"/>
      <c r="D288" s="79"/>
      <c r="E288" s="301"/>
      <c r="F288" s="301"/>
      <c r="G288" s="301"/>
      <c r="H288" s="301"/>
      <c r="I288" s="301"/>
      <c r="J288" s="301"/>
      <c r="K288" s="301"/>
      <c r="L288" s="221"/>
    </row>
    <row r="289" spans="1:15" s="61" customFormat="1" ht="18.75" hidden="1" customHeight="1" x14ac:dyDescent="0.25">
      <c r="A289" s="260" t="s">
        <v>34</v>
      </c>
      <c r="B289" s="260"/>
      <c r="C289" s="260"/>
      <c r="D289" s="260"/>
      <c r="E289" s="81"/>
      <c r="F289" s="232"/>
      <c r="G289" s="81"/>
      <c r="H289" s="262" t="s">
        <v>56</v>
      </c>
      <c r="I289" s="262"/>
      <c r="J289" s="262"/>
      <c r="K289" s="262"/>
      <c r="L289" s="222"/>
      <c r="N289" s="80"/>
      <c r="O289" s="80"/>
    </row>
    <row r="290" spans="1:15" s="61" customFormat="1" ht="15.75" hidden="1" customHeight="1" x14ac:dyDescent="0.25">
      <c r="A290" s="261" t="s">
        <v>35</v>
      </c>
      <c r="B290" s="261"/>
      <c r="C290" s="261"/>
      <c r="D290" s="261"/>
      <c r="E290" s="81"/>
      <c r="F290" s="232"/>
      <c r="G290" s="81"/>
      <c r="H290" s="260" t="s">
        <v>36</v>
      </c>
      <c r="I290" s="260"/>
      <c r="J290" s="260"/>
      <c r="K290" s="260"/>
      <c r="L290" s="222"/>
      <c r="N290" s="80"/>
      <c r="O290" s="80"/>
    </row>
    <row r="291" spans="1:15" s="61" customFormat="1" ht="21.75" hidden="1" customHeight="1" x14ac:dyDescent="0.25">
      <c r="A291" s="81"/>
      <c r="B291" s="47"/>
      <c r="D291" s="47"/>
      <c r="E291" s="81"/>
      <c r="F291" s="232"/>
      <c r="G291" s="81"/>
      <c r="H291" s="232"/>
      <c r="I291" s="81"/>
      <c r="J291" s="81"/>
      <c r="K291" s="87"/>
      <c r="L291" s="222"/>
      <c r="N291" s="80"/>
      <c r="O291" s="80"/>
    </row>
    <row r="292" spans="1:15" s="61" customFormat="1" ht="21.75" hidden="1" customHeight="1" x14ac:dyDescent="0.25">
      <c r="A292" s="81"/>
      <c r="B292" s="47"/>
      <c r="D292" s="47"/>
      <c r="E292" s="81"/>
      <c r="F292" s="232"/>
      <c r="G292" s="81"/>
      <c r="H292" s="232"/>
      <c r="I292" s="81"/>
      <c r="J292" s="81"/>
      <c r="K292" s="105"/>
      <c r="L292" s="222"/>
      <c r="N292" s="80"/>
      <c r="O292" s="80"/>
    </row>
    <row r="293" spans="1:15" s="61" customFormat="1" ht="21.75" hidden="1" customHeight="1" x14ac:dyDescent="0.25">
      <c r="A293" s="81"/>
      <c r="B293" s="47"/>
      <c r="D293" s="47"/>
      <c r="E293" s="81"/>
      <c r="F293" s="232"/>
      <c r="G293" s="81"/>
      <c r="H293" s="232"/>
      <c r="I293" s="81"/>
      <c r="J293" s="81"/>
      <c r="K293" s="105"/>
      <c r="L293" s="222"/>
      <c r="N293" s="80"/>
      <c r="O293" s="80"/>
    </row>
    <row r="294" spans="1:15" s="61" customFormat="1" ht="21.75" hidden="1" customHeight="1" x14ac:dyDescent="0.25">
      <c r="A294" s="260" t="s">
        <v>37</v>
      </c>
      <c r="B294" s="260"/>
      <c r="C294" s="260"/>
      <c r="D294" s="260"/>
      <c r="E294" s="81"/>
      <c r="F294" s="232"/>
      <c r="G294" s="81"/>
      <c r="H294" s="260" t="s">
        <v>57</v>
      </c>
      <c r="I294" s="260"/>
      <c r="J294" s="260"/>
      <c r="K294" s="260"/>
      <c r="L294" s="222"/>
      <c r="N294" s="80"/>
      <c r="O294" s="80"/>
    </row>
    <row r="295" spans="1:15" hidden="1" x14ac:dyDescent="0.25"/>
    <row r="296" spans="1:15" hidden="1" x14ac:dyDescent="0.25"/>
    <row r="297" spans="1:15" hidden="1" x14ac:dyDescent="0.25"/>
  </sheetData>
  <autoFilter ref="A8:O287" xr:uid="{00000000-0009-0000-0000-000004000000}">
    <filterColumn colId="2" showButton="0"/>
  </autoFilter>
  <mergeCells count="21">
    <mergeCell ref="A1:E1"/>
    <mergeCell ref="A2:E2"/>
    <mergeCell ref="A5:L5"/>
    <mergeCell ref="A280:A287"/>
    <mergeCell ref="D280:E280"/>
    <mergeCell ref="B280:C287"/>
    <mergeCell ref="A4:L4"/>
    <mergeCell ref="E288:K288"/>
    <mergeCell ref="D281:E281"/>
    <mergeCell ref="D282:E282"/>
    <mergeCell ref="D283:E283"/>
    <mergeCell ref="D284:E284"/>
    <mergeCell ref="D287:E287"/>
    <mergeCell ref="D286:E286"/>
    <mergeCell ref="D285:E285"/>
    <mergeCell ref="A289:D289"/>
    <mergeCell ref="H289:K289"/>
    <mergeCell ref="A290:D290"/>
    <mergeCell ref="H290:K290"/>
    <mergeCell ref="A294:D294"/>
    <mergeCell ref="H294:K294"/>
  </mergeCells>
  <pageMargins left="0.62" right="0.3" top="0.42" bottom="0.22" header="0.41" footer="0.2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I45"/>
  <sheetViews>
    <sheetView topLeftCell="A31" zoomScale="85" zoomScaleNormal="85" workbookViewId="0">
      <selection activeCell="A48" sqref="A48"/>
    </sheetView>
  </sheetViews>
  <sheetFormatPr defaultColWidth="9" defaultRowHeight="15.75" x14ac:dyDescent="0.25"/>
  <cols>
    <col min="1" max="1" width="5" style="132" customWidth="1"/>
    <col min="2" max="2" width="4.7109375" style="95" customWidth="1"/>
    <col min="3" max="3" width="25.85546875" style="8" customWidth="1"/>
    <col min="4" max="4" width="13" style="95" customWidth="1"/>
    <col min="5" max="5" width="6.7109375" style="95" customWidth="1"/>
    <col min="6" max="6" width="11.42578125" style="95" customWidth="1"/>
    <col min="7" max="7" width="6.7109375" style="95" customWidth="1"/>
    <col min="8" max="8" width="10.85546875" style="95" customWidth="1"/>
    <col min="9" max="9" width="6.7109375" style="95" customWidth="1"/>
    <col min="10" max="10" width="11.7109375" style="129" customWidth="1"/>
    <col min="11" max="11" width="19.28515625" style="127" customWidth="1"/>
    <col min="12" max="12" width="12.42578125" style="95" customWidth="1"/>
    <col min="13" max="13" width="26.5703125" style="124" customWidth="1"/>
    <col min="14" max="14" width="12" style="124" customWidth="1"/>
    <col min="15" max="257" width="9" style="124"/>
    <col min="258" max="258" width="4.7109375" style="124" customWidth="1"/>
    <col min="259" max="259" width="4.42578125" style="124" customWidth="1"/>
    <col min="260" max="260" width="12.140625" style="124" customWidth="1"/>
    <col min="261" max="261" width="15.42578125" style="124" bestFit="1" customWidth="1"/>
    <col min="262" max="262" width="11.42578125" style="124" customWidth="1"/>
    <col min="263" max="263" width="20.42578125" style="124" bestFit="1" customWidth="1"/>
    <col min="264" max="264" width="11.28515625" style="124" bestFit="1" customWidth="1"/>
    <col min="265" max="265" width="7.42578125" style="124" customWidth="1"/>
    <col min="266" max="266" width="13" style="124" customWidth="1"/>
    <col min="267" max="267" width="16.28515625" style="124" customWidth="1"/>
    <col min="268" max="268" width="30.7109375" style="124" customWidth="1"/>
    <col min="269" max="269" width="19.7109375" style="124" customWidth="1"/>
    <col min="270" max="270" width="15.42578125" style="124" customWidth="1"/>
    <col min="271" max="513" width="9" style="124"/>
    <col min="514" max="514" width="4.7109375" style="124" customWidth="1"/>
    <col min="515" max="515" width="4.42578125" style="124" customWidth="1"/>
    <col min="516" max="516" width="12.140625" style="124" customWidth="1"/>
    <col min="517" max="517" width="15.42578125" style="124" bestFit="1" customWidth="1"/>
    <col min="518" max="518" width="11.42578125" style="124" customWidth="1"/>
    <col min="519" max="519" width="20.42578125" style="124" bestFit="1" customWidth="1"/>
    <col min="520" max="520" width="11.28515625" style="124" bestFit="1" customWidth="1"/>
    <col min="521" max="521" width="7.42578125" style="124" customWidth="1"/>
    <col min="522" max="522" width="13" style="124" customWidth="1"/>
    <col min="523" max="523" width="16.28515625" style="124" customWidth="1"/>
    <col min="524" max="524" width="30.7109375" style="124" customWidth="1"/>
    <col min="525" max="525" width="19.7109375" style="124" customWidth="1"/>
    <col min="526" max="526" width="15.42578125" style="124" customWidth="1"/>
    <col min="527" max="769" width="9" style="124"/>
    <col min="770" max="770" width="4.7109375" style="124" customWidth="1"/>
    <col min="771" max="771" width="4.42578125" style="124" customWidth="1"/>
    <col min="772" max="772" width="12.140625" style="124" customWidth="1"/>
    <col min="773" max="773" width="15.42578125" style="124" bestFit="1" customWidth="1"/>
    <col min="774" max="774" width="11.42578125" style="124" customWidth="1"/>
    <col min="775" max="775" width="20.42578125" style="124" bestFit="1" customWidth="1"/>
    <col min="776" max="776" width="11.28515625" style="124" bestFit="1" customWidth="1"/>
    <col min="777" max="777" width="7.42578125" style="124" customWidth="1"/>
    <col min="778" max="778" width="13" style="124" customWidth="1"/>
    <col min="779" max="779" width="16.28515625" style="124" customWidth="1"/>
    <col min="780" max="780" width="30.7109375" style="124" customWidth="1"/>
    <col min="781" max="781" width="19.7109375" style="124" customWidth="1"/>
    <col min="782" max="782" width="15.42578125" style="124" customWidth="1"/>
    <col min="783" max="1025" width="9" style="124"/>
    <col min="1026" max="1026" width="4.7109375" style="124" customWidth="1"/>
    <col min="1027" max="1027" width="4.42578125" style="124" customWidth="1"/>
    <col min="1028" max="1028" width="12.140625" style="124" customWidth="1"/>
    <col min="1029" max="1029" width="15.42578125" style="124" bestFit="1" customWidth="1"/>
    <col min="1030" max="1030" width="11.42578125" style="124" customWidth="1"/>
    <col min="1031" max="1031" width="20.42578125" style="124" bestFit="1" customWidth="1"/>
    <col min="1032" max="1032" width="11.28515625" style="124" bestFit="1" customWidth="1"/>
    <col min="1033" max="1033" width="7.42578125" style="124" customWidth="1"/>
    <col min="1034" max="1034" width="13" style="124" customWidth="1"/>
    <col min="1035" max="1035" width="16.28515625" style="124" customWidth="1"/>
    <col min="1036" max="1036" width="30.7109375" style="124" customWidth="1"/>
    <col min="1037" max="1037" width="19.7109375" style="124" customWidth="1"/>
    <col min="1038" max="1038" width="15.42578125" style="124" customWidth="1"/>
    <col min="1039" max="1281" width="9" style="124"/>
    <col min="1282" max="1282" width="4.7109375" style="124" customWidth="1"/>
    <col min="1283" max="1283" width="4.42578125" style="124" customWidth="1"/>
    <col min="1284" max="1284" width="12.140625" style="124" customWidth="1"/>
    <col min="1285" max="1285" width="15.42578125" style="124" bestFit="1" customWidth="1"/>
    <col min="1286" max="1286" width="11.42578125" style="124" customWidth="1"/>
    <col min="1287" max="1287" width="20.42578125" style="124" bestFit="1" customWidth="1"/>
    <col min="1288" max="1288" width="11.28515625" style="124" bestFit="1" customWidth="1"/>
    <col min="1289" max="1289" width="7.42578125" style="124" customWidth="1"/>
    <col min="1290" max="1290" width="13" style="124" customWidth="1"/>
    <col min="1291" max="1291" width="16.28515625" style="124" customWidth="1"/>
    <col min="1292" max="1292" width="30.7109375" style="124" customWidth="1"/>
    <col min="1293" max="1293" width="19.7109375" style="124" customWidth="1"/>
    <col min="1294" max="1294" width="15.42578125" style="124" customWidth="1"/>
    <col min="1295" max="1537" width="9" style="124"/>
    <col min="1538" max="1538" width="4.7109375" style="124" customWidth="1"/>
    <col min="1539" max="1539" width="4.42578125" style="124" customWidth="1"/>
    <col min="1540" max="1540" width="12.140625" style="124" customWidth="1"/>
    <col min="1541" max="1541" width="15.42578125" style="124" bestFit="1" customWidth="1"/>
    <col min="1542" max="1542" width="11.42578125" style="124" customWidth="1"/>
    <col min="1543" max="1543" width="20.42578125" style="124" bestFit="1" customWidth="1"/>
    <col min="1544" max="1544" width="11.28515625" style="124" bestFit="1" customWidth="1"/>
    <col min="1545" max="1545" width="7.42578125" style="124" customWidth="1"/>
    <col min="1546" max="1546" width="13" style="124" customWidth="1"/>
    <col min="1547" max="1547" width="16.28515625" style="124" customWidth="1"/>
    <col min="1548" max="1548" width="30.7109375" style="124" customWidth="1"/>
    <col min="1549" max="1549" width="19.7109375" style="124" customWidth="1"/>
    <col min="1550" max="1550" width="15.42578125" style="124" customWidth="1"/>
    <col min="1551" max="1793" width="9" style="124"/>
    <col min="1794" max="1794" width="4.7109375" style="124" customWidth="1"/>
    <col min="1795" max="1795" width="4.42578125" style="124" customWidth="1"/>
    <col min="1796" max="1796" width="12.140625" style="124" customWidth="1"/>
    <col min="1797" max="1797" width="15.42578125" style="124" bestFit="1" customWidth="1"/>
    <col min="1798" max="1798" width="11.42578125" style="124" customWidth="1"/>
    <col min="1799" max="1799" width="20.42578125" style="124" bestFit="1" customWidth="1"/>
    <col min="1800" max="1800" width="11.28515625" style="124" bestFit="1" customWidth="1"/>
    <col min="1801" max="1801" width="7.42578125" style="124" customWidth="1"/>
    <col min="1802" max="1802" width="13" style="124" customWidth="1"/>
    <col min="1803" max="1803" width="16.28515625" style="124" customWidth="1"/>
    <col min="1804" max="1804" width="30.7109375" style="124" customWidth="1"/>
    <col min="1805" max="1805" width="19.7109375" style="124" customWidth="1"/>
    <col min="1806" max="1806" width="15.42578125" style="124" customWidth="1"/>
    <col min="1807" max="2049" width="9" style="124"/>
    <col min="2050" max="2050" width="4.7109375" style="124" customWidth="1"/>
    <col min="2051" max="2051" width="4.42578125" style="124" customWidth="1"/>
    <col min="2052" max="2052" width="12.140625" style="124" customWidth="1"/>
    <col min="2053" max="2053" width="15.42578125" style="124" bestFit="1" customWidth="1"/>
    <col min="2054" max="2054" width="11.42578125" style="124" customWidth="1"/>
    <col min="2055" max="2055" width="20.42578125" style="124" bestFit="1" customWidth="1"/>
    <col min="2056" max="2056" width="11.28515625" style="124" bestFit="1" customWidth="1"/>
    <col min="2057" max="2057" width="7.42578125" style="124" customWidth="1"/>
    <col min="2058" max="2058" width="13" style="124" customWidth="1"/>
    <col min="2059" max="2059" width="16.28515625" style="124" customWidth="1"/>
    <col min="2060" max="2060" width="30.7109375" style="124" customWidth="1"/>
    <col min="2061" max="2061" width="19.7109375" style="124" customWidth="1"/>
    <col min="2062" max="2062" width="15.42578125" style="124" customWidth="1"/>
    <col min="2063" max="2305" width="9" style="124"/>
    <col min="2306" max="2306" width="4.7109375" style="124" customWidth="1"/>
    <col min="2307" max="2307" width="4.42578125" style="124" customWidth="1"/>
    <col min="2308" max="2308" width="12.140625" style="124" customWidth="1"/>
    <col min="2309" max="2309" width="15.42578125" style="124" bestFit="1" customWidth="1"/>
    <col min="2310" max="2310" width="11.42578125" style="124" customWidth="1"/>
    <col min="2311" max="2311" width="20.42578125" style="124" bestFit="1" customWidth="1"/>
    <col min="2312" max="2312" width="11.28515625" style="124" bestFit="1" customWidth="1"/>
    <col min="2313" max="2313" width="7.42578125" style="124" customWidth="1"/>
    <col min="2314" max="2314" width="13" style="124" customWidth="1"/>
    <col min="2315" max="2315" width="16.28515625" style="124" customWidth="1"/>
    <col min="2316" max="2316" width="30.7109375" style="124" customWidth="1"/>
    <col min="2317" max="2317" width="19.7109375" style="124" customWidth="1"/>
    <col min="2318" max="2318" width="15.42578125" style="124" customWidth="1"/>
    <col min="2319" max="2561" width="9" style="124"/>
    <col min="2562" max="2562" width="4.7109375" style="124" customWidth="1"/>
    <col min="2563" max="2563" width="4.42578125" style="124" customWidth="1"/>
    <col min="2564" max="2564" width="12.140625" style="124" customWidth="1"/>
    <col min="2565" max="2565" width="15.42578125" style="124" bestFit="1" customWidth="1"/>
    <col min="2566" max="2566" width="11.42578125" style="124" customWidth="1"/>
    <col min="2567" max="2567" width="20.42578125" style="124" bestFit="1" customWidth="1"/>
    <col min="2568" max="2568" width="11.28515625" style="124" bestFit="1" customWidth="1"/>
    <col min="2569" max="2569" width="7.42578125" style="124" customWidth="1"/>
    <col min="2570" max="2570" width="13" style="124" customWidth="1"/>
    <col min="2571" max="2571" width="16.28515625" style="124" customWidth="1"/>
    <col min="2572" max="2572" width="30.7109375" style="124" customWidth="1"/>
    <col min="2573" max="2573" width="19.7109375" style="124" customWidth="1"/>
    <col min="2574" max="2574" width="15.42578125" style="124" customWidth="1"/>
    <col min="2575" max="2817" width="9" style="124"/>
    <col min="2818" max="2818" width="4.7109375" style="124" customWidth="1"/>
    <col min="2819" max="2819" width="4.42578125" style="124" customWidth="1"/>
    <col min="2820" max="2820" width="12.140625" style="124" customWidth="1"/>
    <col min="2821" max="2821" width="15.42578125" style="124" bestFit="1" customWidth="1"/>
    <col min="2822" max="2822" width="11.42578125" style="124" customWidth="1"/>
    <col min="2823" max="2823" width="20.42578125" style="124" bestFit="1" customWidth="1"/>
    <col min="2824" max="2824" width="11.28515625" style="124" bestFit="1" customWidth="1"/>
    <col min="2825" max="2825" width="7.42578125" style="124" customWidth="1"/>
    <col min="2826" max="2826" width="13" style="124" customWidth="1"/>
    <col min="2827" max="2827" width="16.28515625" style="124" customWidth="1"/>
    <col min="2828" max="2828" width="30.7109375" style="124" customWidth="1"/>
    <col min="2829" max="2829" width="19.7109375" style="124" customWidth="1"/>
    <col min="2830" max="2830" width="15.42578125" style="124" customWidth="1"/>
    <col min="2831" max="3073" width="9" style="124"/>
    <col min="3074" max="3074" width="4.7109375" style="124" customWidth="1"/>
    <col min="3075" max="3075" width="4.42578125" style="124" customWidth="1"/>
    <col min="3076" max="3076" width="12.140625" style="124" customWidth="1"/>
    <col min="3077" max="3077" width="15.42578125" style="124" bestFit="1" customWidth="1"/>
    <col min="3078" max="3078" width="11.42578125" style="124" customWidth="1"/>
    <col min="3079" max="3079" width="20.42578125" style="124" bestFit="1" customWidth="1"/>
    <col min="3080" max="3080" width="11.28515625" style="124" bestFit="1" customWidth="1"/>
    <col min="3081" max="3081" width="7.42578125" style="124" customWidth="1"/>
    <col min="3082" max="3082" width="13" style="124" customWidth="1"/>
    <col min="3083" max="3083" width="16.28515625" style="124" customWidth="1"/>
    <col min="3084" max="3084" width="30.7109375" style="124" customWidth="1"/>
    <col min="3085" max="3085" width="19.7109375" style="124" customWidth="1"/>
    <col min="3086" max="3086" width="15.42578125" style="124" customWidth="1"/>
    <col min="3087" max="3329" width="9" style="124"/>
    <col min="3330" max="3330" width="4.7109375" style="124" customWidth="1"/>
    <col min="3331" max="3331" width="4.42578125" style="124" customWidth="1"/>
    <col min="3332" max="3332" width="12.140625" style="124" customWidth="1"/>
    <col min="3333" max="3333" width="15.42578125" style="124" bestFit="1" customWidth="1"/>
    <col min="3334" max="3334" width="11.42578125" style="124" customWidth="1"/>
    <col min="3335" max="3335" width="20.42578125" style="124" bestFit="1" customWidth="1"/>
    <col min="3336" max="3336" width="11.28515625" style="124" bestFit="1" customWidth="1"/>
    <col min="3337" max="3337" width="7.42578125" style="124" customWidth="1"/>
    <col min="3338" max="3338" width="13" style="124" customWidth="1"/>
    <col min="3339" max="3339" width="16.28515625" style="124" customWidth="1"/>
    <col min="3340" max="3340" width="30.7109375" style="124" customWidth="1"/>
    <col min="3341" max="3341" width="19.7109375" style="124" customWidth="1"/>
    <col min="3342" max="3342" width="15.42578125" style="124" customWidth="1"/>
    <col min="3343" max="3585" width="9" style="124"/>
    <col min="3586" max="3586" width="4.7109375" style="124" customWidth="1"/>
    <col min="3587" max="3587" width="4.42578125" style="124" customWidth="1"/>
    <col min="3588" max="3588" width="12.140625" style="124" customWidth="1"/>
    <col min="3589" max="3589" width="15.42578125" style="124" bestFit="1" customWidth="1"/>
    <col min="3590" max="3590" width="11.42578125" style="124" customWidth="1"/>
    <col min="3591" max="3591" width="20.42578125" style="124" bestFit="1" customWidth="1"/>
    <col min="3592" max="3592" width="11.28515625" style="124" bestFit="1" customWidth="1"/>
    <col min="3593" max="3593" width="7.42578125" style="124" customWidth="1"/>
    <col min="3594" max="3594" width="13" style="124" customWidth="1"/>
    <col min="3595" max="3595" width="16.28515625" style="124" customWidth="1"/>
    <col min="3596" max="3596" width="30.7109375" style="124" customWidth="1"/>
    <col min="3597" max="3597" width="19.7109375" style="124" customWidth="1"/>
    <col min="3598" max="3598" width="15.42578125" style="124" customWidth="1"/>
    <col min="3599" max="3841" width="9" style="124"/>
    <col min="3842" max="3842" width="4.7109375" style="124" customWidth="1"/>
    <col min="3843" max="3843" width="4.42578125" style="124" customWidth="1"/>
    <col min="3844" max="3844" width="12.140625" style="124" customWidth="1"/>
    <col min="3845" max="3845" width="15.42578125" style="124" bestFit="1" customWidth="1"/>
    <col min="3846" max="3846" width="11.42578125" style="124" customWidth="1"/>
    <col min="3847" max="3847" width="20.42578125" style="124" bestFit="1" customWidth="1"/>
    <col min="3848" max="3848" width="11.28515625" style="124" bestFit="1" customWidth="1"/>
    <col min="3849" max="3849" width="7.42578125" style="124" customWidth="1"/>
    <col min="3850" max="3850" width="13" style="124" customWidth="1"/>
    <col min="3851" max="3851" width="16.28515625" style="124" customWidth="1"/>
    <col min="3852" max="3852" width="30.7109375" style="124" customWidth="1"/>
    <col min="3853" max="3853" width="19.7109375" style="124" customWidth="1"/>
    <col min="3854" max="3854" width="15.42578125" style="124" customWidth="1"/>
    <col min="3855" max="4097" width="9" style="124"/>
    <col min="4098" max="4098" width="4.7109375" style="124" customWidth="1"/>
    <col min="4099" max="4099" width="4.42578125" style="124" customWidth="1"/>
    <col min="4100" max="4100" width="12.140625" style="124" customWidth="1"/>
    <col min="4101" max="4101" width="15.42578125" style="124" bestFit="1" customWidth="1"/>
    <col min="4102" max="4102" width="11.42578125" style="124" customWidth="1"/>
    <col min="4103" max="4103" width="20.42578125" style="124" bestFit="1" customWidth="1"/>
    <col min="4104" max="4104" width="11.28515625" style="124" bestFit="1" customWidth="1"/>
    <col min="4105" max="4105" width="7.42578125" style="124" customWidth="1"/>
    <col min="4106" max="4106" width="13" style="124" customWidth="1"/>
    <col min="4107" max="4107" width="16.28515625" style="124" customWidth="1"/>
    <col min="4108" max="4108" width="30.7109375" style="124" customWidth="1"/>
    <col min="4109" max="4109" width="19.7109375" style="124" customWidth="1"/>
    <col min="4110" max="4110" width="15.42578125" style="124" customWidth="1"/>
    <col min="4111" max="4353" width="9" style="124"/>
    <col min="4354" max="4354" width="4.7109375" style="124" customWidth="1"/>
    <col min="4355" max="4355" width="4.42578125" style="124" customWidth="1"/>
    <col min="4356" max="4356" width="12.140625" style="124" customWidth="1"/>
    <col min="4357" max="4357" width="15.42578125" style="124" bestFit="1" customWidth="1"/>
    <col min="4358" max="4358" width="11.42578125" style="124" customWidth="1"/>
    <col min="4359" max="4359" width="20.42578125" style="124" bestFit="1" customWidth="1"/>
    <col min="4360" max="4360" width="11.28515625" style="124" bestFit="1" customWidth="1"/>
    <col min="4361" max="4361" width="7.42578125" style="124" customWidth="1"/>
    <col min="4362" max="4362" width="13" style="124" customWidth="1"/>
    <col min="4363" max="4363" width="16.28515625" style="124" customWidth="1"/>
    <col min="4364" max="4364" width="30.7109375" style="124" customWidth="1"/>
    <col min="4365" max="4365" width="19.7109375" style="124" customWidth="1"/>
    <col min="4366" max="4366" width="15.42578125" style="124" customWidth="1"/>
    <col min="4367" max="4609" width="9" style="124"/>
    <col min="4610" max="4610" width="4.7109375" style="124" customWidth="1"/>
    <col min="4611" max="4611" width="4.42578125" style="124" customWidth="1"/>
    <col min="4612" max="4612" width="12.140625" style="124" customWidth="1"/>
    <col min="4613" max="4613" width="15.42578125" style="124" bestFit="1" customWidth="1"/>
    <col min="4614" max="4614" width="11.42578125" style="124" customWidth="1"/>
    <col min="4615" max="4615" width="20.42578125" style="124" bestFit="1" customWidth="1"/>
    <col min="4616" max="4616" width="11.28515625" style="124" bestFit="1" customWidth="1"/>
    <col min="4617" max="4617" width="7.42578125" style="124" customWidth="1"/>
    <col min="4618" max="4618" width="13" style="124" customWidth="1"/>
    <col min="4619" max="4619" width="16.28515625" style="124" customWidth="1"/>
    <col min="4620" max="4620" width="30.7109375" style="124" customWidth="1"/>
    <col min="4621" max="4621" width="19.7109375" style="124" customWidth="1"/>
    <col min="4622" max="4622" width="15.42578125" style="124" customWidth="1"/>
    <col min="4623" max="4865" width="9" style="124"/>
    <col min="4866" max="4866" width="4.7109375" style="124" customWidth="1"/>
    <col min="4867" max="4867" width="4.42578125" style="124" customWidth="1"/>
    <col min="4868" max="4868" width="12.140625" style="124" customWidth="1"/>
    <col min="4869" max="4869" width="15.42578125" style="124" bestFit="1" customWidth="1"/>
    <col min="4870" max="4870" width="11.42578125" style="124" customWidth="1"/>
    <col min="4871" max="4871" width="20.42578125" style="124" bestFit="1" customWidth="1"/>
    <col min="4872" max="4872" width="11.28515625" style="124" bestFit="1" customWidth="1"/>
    <col min="4873" max="4873" width="7.42578125" style="124" customWidth="1"/>
    <col min="4874" max="4874" width="13" style="124" customWidth="1"/>
    <col min="4875" max="4875" width="16.28515625" style="124" customWidth="1"/>
    <col min="4876" max="4876" width="30.7109375" style="124" customWidth="1"/>
    <col min="4877" max="4877" width="19.7109375" style="124" customWidth="1"/>
    <col min="4878" max="4878" width="15.42578125" style="124" customWidth="1"/>
    <col min="4879" max="5121" width="9" style="124"/>
    <col min="5122" max="5122" width="4.7109375" style="124" customWidth="1"/>
    <col min="5123" max="5123" width="4.42578125" style="124" customWidth="1"/>
    <col min="5124" max="5124" width="12.140625" style="124" customWidth="1"/>
    <col min="5125" max="5125" width="15.42578125" style="124" bestFit="1" customWidth="1"/>
    <col min="5126" max="5126" width="11.42578125" style="124" customWidth="1"/>
    <col min="5127" max="5127" width="20.42578125" style="124" bestFit="1" customWidth="1"/>
    <col min="5128" max="5128" width="11.28515625" style="124" bestFit="1" customWidth="1"/>
    <col min="5129" max="5129" width="7.42578125" style="124" customWidth="1"/>
    <col min="5130" max="5130" width="13" style="124" customWidth="1"/>
    <col min="5131" max="5131" width="16.28515625" style="124" customWidth="1"/>
    <col min="5132" max="5132" width="30.7109375" style="124" customWidth="1"/>
    <col min="5133" max="5133" width="19.7109375" style="124" customWidth="1"/>
    <col min="5134" max="5134" width="15.42578125" style="124" customWidth="1"/>
    <col min="5135" max="5377" width="9" style="124"/>
    <col min="5378" max="5378" width="4.7109375" style="124" customWidth="1"/>
    <col min="5379" max="5379" width="4.42578125" style="124" customWidth="1"/>
    <col min="5380" max="5380" width="12.140625" style="124" customWidth="1"/>
    <col min="5381" max="5381" width="15.42578125" style="124" bestFit="1" customWidth="1"/>
    <col min="5382" max="5382" width="11.42578125" style="124" customWidth="1"/>
    <col min="5383" max="5383" width="20.42578125" style="124" bestFit="1" customWidth="1"/>
    <col min="5384" max="5384" width="11.28515625" style="124" bestFit="1" customWidth="1"/>
    <col min="5385" max="5385" width="7.42578125" style="124" customWidth="1"/>
    <col min="5386" max="5386" width="13" style="124" customWidth="1"/>
    <col min="5387" max="5387" width="16.28515625" style="124" customWidth="1"/>
    <col min="5388" max="5388" width="30.7109375" style="124" customWidth="1"/>
    <col min="5389" max="5389" width="19.7109375" style="124" customWidth="1"/>
    <col min="5390" max="5390" width="15.42578125" style="124" customWidth="1"/>
    <col min="5391" max="5633" width="9" style="124"/>
    <col min="5634" max="5634" width="4.7109375" style="124" customWidth="1"/>
    <col min="5635" max="5635" width="4.42578125" style="124" customWidth="1"/>
    <col min="5636" max="5636" width="12.140625" style="124" customWidth="1"/>
    <col min="5637" max="5637" width="15.42578125" style="124" bestFit="1" customWidth="1"/>
    <col min="5638" max="5638" width="11.42578125" style="124" customWidth="1"/>
    <col min="5639" max="5639" width="20.42578125" style="124" bestFit="1" customWidth="1"/>
    <col min="5640" max="5640" width="11.28515625" style="124" bestFit="1" customWidth="1"/>
    <col min="5641" max="5641" width="7.42578125" style="124" customWidth="1"/>
    <col min="5642" max="5642" width="13" style="124" customWidth="1"/>
    <col min="5643" max="5643" width="16.28515625" style="124" customWidth="1"/>
    <col min="5644" max="5644" width="30.7109375" style="124" customWidth="1"/>
    <col min="5645" max="5645" width="19.7109375" style="124" customWidth="1"/>
    <col min="5646" max="5646" width="15.42578125" style="124" customWidth="1"/>
    <col min="5647" max="5889" width="9" style="124"/>
    <col min="5890" max="5890" width="4.7109375" style="124" customWidth="1"/>
    <col min="5891" max="5891" width="4.42578125" style="124" customWidth="1"/>
    <col min="5892" max="5892" width="12.140625" style="124" customWidth="1"/>
    <col min="5893" max="5893" width="15.42578125" style="124" bestFit="1" customWidth="1"/>
    <col min="5894" max="5894" width="11.42578125" style="124" customWidth="1"/>
    <col min="5895" max="5895" width="20.42578125" style="124" bestFit="1" customWidth="1"/>
    <col min="5896" max="5896" width="11.28515625" style="124" bestFit="1" customWidth="1"/>
    <col min="5897" max="5897" width="7.42578125" style="124" customWidth="1"/>
    <col min="5898" max="5898" width="13" style="124" customWidth="1"/>
    <col min="5899" max="5899" width="16.28515625" style="124" customWidth="1"/>
    <col min="5900" max="5900" width="30.7109375" style="124" customWidth="1"/>
    <col min="5901" max="5901" width="19.7109375" style="124" customWidth="1"/>
    <col min="5902" max="5902" width="15.42578125" style="124" customWidth="1"/>
    <col min="5903" max="6145" width="9" style="124"/>
    <col min="6146" max="6146" width="4.7109375" style="124" customWidth="1"/>
    <col min="6147" max="6147" width="4.42578125" style="124" customWidth="1"/>
    <col min="6148" max="6148" width="12.140625" style="124" customWidth="1"/>
    <col min="6149" max="6149" width="15.42578125" style="124" bestFit="1" customWidth="1"/>
    <col min="6150" max="6150" width="11.42578125" style="124" customWidth="1"/>
    <col min="6151" max="6151" width="20.42578125" style="124" bestFit="1" customWidth="1"/>
    <col min="6152" max="6152" width="11.28515625" style="124" bestFit="1" customWidth="1"/>
    <col min="6153" max="6153" width="7.42578125" style="124" customWidth="1"/>
    <col min="6154" max="6154" width="13" style="124" customWidth="1"/>
    <col min="6155" max="6155" width="16.28515625" style="124" customWidth="1"/>
    <col min="6156" max="6156" width="30.7109375" style="124" customWidth="1"/>
    <col min="6157" max="6157" width="19.7109375" style="124" customWidth="1"/>
    <col min="6158" max="6158" width="15.42578125" style="124" customWidth="1"/>
    <col min="6159" max="6401" width="9" style="124"/>
    <col min="6402" max="6402" width="4.7109375" style="124" customWidth="1"/>
    <col min="6403" max="6403" width="4.42578125" style="124" customWidth="1"/>
    <col min="6404" max="6404" width="12.140625" style="124" customWidth="1"/>
    <col min="6405" max="6405" width="15.42578125" style="124" bestFit="1" customWidth="1"/>
    <col min="6406" max="6406" width="11.42578125" style="124" customWidth="1"/>
    <col min="6407" max="6407" width="20.42578125" style="124" bestFit="1" customWidth="1"/>
    <col min="6408" max="6408" width="11.28515625" style="124" bestFit="1" customWidth="1"/>
    <col min="6409" max="6409" width="7.42578125" style="124" customWidth="1"/>
    <col min="6410" max="6410" width="13" style="124" customWidth="1"/>
    <col min="6411" max="6411" width="16.28515625" style="124" customWidth="1"/>
    <col min="6412" max="6412" width="30.7109375" style="124" customWidth="1"/>
    <col min="6413" max="6413" width="19.7109375" style="124" customWidth="1"/>
    <col min="6414" max="6414" width="15.42578125" style="124" customWidth="1"/>
    <col min="6415" max="6657" width="9" style="124"/>
    <col min="6658" max="6658" width="4.7109375" style="124" customWidth="1"/>
    <col min="6659" max="6659" width="4.42578125" style="124" customWidth="1"/>
    <col min="6660" max="6660" width="12.140625" style="124" customWidth="1"/>
    <col min="6661" max="6661" width="15.42578125" style="124" bestFit="1" customWidth="1"/>
    <col min="6662" max="6662" width="11.42578125" style="124" customWidth="1"/>
    <col min="6663" max="6663" width="20.42578125" style="124" bestFit="1" customWidth="1"/>
    <col min="6664" max="6664" width="11.28515625" style="124" bestFit="1" customWidth="1"/>
    <col min="6665" max="6665" width="7.42578125" style="124" customWidth="1"/>
    <col min="6666" max="6666" width="13" style="124" customWidth="1"/>
    <col min="6667" max="6667" width="16.28515625" style="124" customWidth="1"/>
    <col min="6668" max="6668" width="30.7109375" style="124" customWidth="1"/>
    <col min="6669" max="6669" width="19.7109375" style="124" customWidth="1"/>
    <col min="6670" max="6670" width="15.42578125" style="124" customWidth="1"/>
    <col min="6671" max="6913" width="9" style="124"/>
    <col min="6914" max="6914" width="4.7109375" style="124" customWidth="1"/>
    <col min="6915" max="6915" width="4.42578125" style="124" customWidth="1"/>
    <col min="6916" max="6916" width="12.140625" style="124" customWidth="1"/>
    <col min="6917" max="6917" width="15.42578125" style="124" bestFit="1" customWidth="1"/>
    <col min="6918" max="6918" width="11.42578125" style="124" customWidth="1"/>
    <col min="6919" max="6919" width="20.42578125" style="124" bestFit="1" customWidth="1"/>
    <col min="6920" max="6920" width="11.28515625" style="124" bestFit="1" customWidth="1"/>
    <col min="6921" max="6921" width="7.42578125" style="124" customWidth="1"/>
    <col min="6922" max="6922" width="13" style="124" customWidth="1"/>
    <col min="6923" max="6923" width="16.28515625" style="124" customWidth="1"/>
    <col min="6924" max="6924" width="30.7109375" style="124" customWidth="1"/>
    <col min="6925" max="6925" width="19.7109375" style="124" customWidth="1"/>
    <col min="6926" max="6926" width="15.42578125" style="124" customWidth="1"/>
    <col min="6927" max="7169" width="9" style="124"/>
    <col min="7170" max="7170" width="4.7109375" style="124" customWidth="1"/>
    <col min="7171" max="7171" width="4.42578125" style="124" customWidth="1"/>
    <col min="7172" max="7172" width="12.140625" style="124" customWidth="1"/>
    <col min="7173" max="7173" width="15.42578125" style="124" bestFit="1" customWidth="1"/>
    <col min="7174" max="7174" width="11.42578125" style="124" customWidth="1"/>
    <col min="7175" max="7175" width="20.42578125" style="124" bestFit="1" customWidth="1"/>
    <col min="7176" max="7176" width="11.28515625" style="124" bestFit="1" customWidth="1"/>
    <col min="7177" max="7177" width="7.42578125" style="124" customWidth="1"/>
    <col min="7178" max="7178" width="13" style="124" customWidth="1"/>
    <col min="7179" max="7179" width="16.28515625" style="124" customWidth="1"/>
    <col min="7180" max="7180" width="30.7109375" style="124" customWidth="1"/>
    <col min="7181" max="7181" width="19.7109375" style="124" customWidth="1"/>
    <col min="7182" max="7182" width="15.42578125" style="124" customWidth="1"/>
    <col min="7183" max="7425" width="9" style="124"/>
    <col min="7426" max="7426" width="4.7109375" style="124" customWidth="1"/>
    <col min="7427" max="7427" width="4.42578125" style="124" customWidth="1"/>
    <col min="7428" max="7428" width="12.140625" style="124" customWidth="1"/>
    <col min="7429" max="7429" width="15.42578125" style="124" bestFit="1" customWidth="1"/>
    <col min="7430" max="7430" width="11.42578125" style="124" customWidth="1"/>
    <col min="7431" max="7431" width="20.42578125" style="124" bestFit="1" customWidth="1"/>
    <col min="7432" max="7432" width="11.28515625" style="124" bestFit="1" customWidth="1"/>
    <col min="7433" max="7433" width="7.42578125" style="124" customWidth="1"/>
    <col min="7434" max="7434" width="13" style="124" customWidth="1"/>
    <col min="7435" max="7435" width="16.28515625" style="124" customWidth="1"/>
    <col min="7436" max="7436" width="30.7109375" style="124" customWidth="1"/>
    <col min="7437" max="7437" width="19.7109375" style="124" customWidth="1"/>
    <col min="7438" max="7438" width="15.42578125" style="124" customWidth="1"/>
    <col min="7439" max="7681" width="9" style="124"/>
    <col min="7682" max="7682" width="4.7109375" style="124" customWidth="1"/>
    <col min="7683" max="7683" width="4.42578125" style="124" customWidth="1"/>
    <col min="7684" max="7684" width="12.140625" style="124" customWidth="1"/>
    <col min="7685" max="7685" width="15.42578125" style="124" bestFit="1" customWidth="1"/>
    <col min="7686" max="7686" width="11.42578125" style="124" customWidth="1"/>
    <col min="7687" max="7687" width="20.42578125" style="124" bestFit="1" customWidth="1"/>
    <col min="7688" max="7688" width="11.28515625" style="124" bestFit="1" customWidth="1"/>
    <col min="7689" max="7689" width="7.42578125" style="124" customWidth="1"/>
    <col min="7690" max="7690" width="13" style="124" customWidth="1"/>
    <col min="7691" max="7691" width="16.28515625" style="124" customWidth="1"/>
    <col min="7692" max="7692" width="30.7109375" style="124" customWidth="1"/>
    <col min="7693" max="7693" width="19.7109375" style="124" customWidth="1"/>
    <col min="7694" max="7694" width="15.42578125" style="124" customWidth="1"/>
    <col min="7695" max="7937" width="9" style="124"/>
    <col min="7938" max="7938" width="4.7109375" style="124" customWidth="1"/>
    <col min="7939" max="7939" width="4.42578125" style="124" customWidth="1"/>
    <col min="7940" max="7940" width="12.140625" style="124" customWidth="1"/>
    <col min="7941" max="7941" width="15.42578125" style="124" bestFit="1" customWidth="1"/>
    <col min="7942" max="7942" width="11.42578125" style="124" customWidth="1"/>
    <col min="7943" max="7943" width="20.42578125" style="124" bestFit="1" customWidth="1"/>
    <col min="7944" max="7944" width="11.28515625" style="124" bestFit="1" customWidth="1"/>
    <col min="7945" max="7945" width="7.42578125" style="124" customWidth="1"/>
    <col min="7946" max="7946" width="13" style="124" customWidth="1"/>
    <col min="7947" max="7947" width="16.28515625" style="124" customWidth="1"/>
    <col min="7948" max="7948" width="30.7109375" style="124" customWidth="1"/>
    <col min="7949" max="7949" width="19.7109375" style="124" customWidth="1"/>
    <col min="7950" max="7950" width="15.42578125" style="124" customWidth="1"/>
    <col min="7951" max="8193" width="9" style="124"/>
    <col min="8194" max="8194" width="4.7109375" style="124" customWidth="1"/>
    <col min="8195" max="8195" width="4.42578125" style="124" customWidth="1"/>
    <col min="8196" max="8196" width="12.140625" style="124" customWidth="1"/>
    <col min="8197" max="8197" width="15.42578125" style="124" bestFit="1" customWidth="1"/>
    <col min="8198" max="8198" width="11.42578125" style="124" customWidth="1"/>
    <col min="8199" max="8199" width="20.42578125" style="124" bestFit="1" customWidth="1"/>
    <col min="8200" max="8200" width="11.28515625" style="124" bestFit="1" customWidth="1"/>
    <col min="8201" max="8201" width="7.42578125" style="124" customWidth="1"/>
    <col min="8202" max="8202" width="13" style="124" customWidth="1"/>
    <col min="8203" max="8203" width="16.28515625" style="124" customWidth="1"/>
    <col min="8204" max="8204" width="30.7109375" style="124" customWidth="1"/>
    <col min="8205" max="8205" width="19.7109375" style="124" customWidth="1"/>
    <col min="8206" max="8206" width="15.42578125" style="124" customWidth="1"/>
    <col min="8207" max="8449" width="9" style="124"/>
    <col min="8450" max="8450" width="4.7109375" style="124" customWidth="1"/>
    <col min="8451" max="8451" width="4.42578125" style="124" customWidth="1"/>
    <col min="8452" max="8452" width="12.140625" style="124" customWidth="1"/>
    <col min="8453" max="8453" width="15.42578125" style="124" bestFit="1" customWidth="1"/>
    <col min="8454" max="8454" width="11.42578125" style="124" customWidth="1"/>
    <col min="8455" max="8455" width="20.42578125" style="124" bestFit="1" customWidth="1"/>
    <col min="8456" max="8456" width="11.28515625" style="124" bestFit="1" customWidth="1"/>
    <col min="8457" max="8457" width="7.42578125" style="124" customWidth="1"/>
    <col min="8458" max="8458" width="13" style="124" customWidth="1"/>
    <col min="8459" max="8459" width="16.28515625" style="124" customWidth="1"/>
    <col min="8460" max="8460" width="30.7109375" style="124" customWidth="1"/>
    <col min="8461" max="8461" width="19.7109375" style="124" customWidth="1"/>
    <col min="8462" max="8462" width="15.42578125" style="124" customWidth="1"/>
    <col min="8463" max="8705" width="9" style="124"/>
    <col min="8706" max="8706" width="4.7109375" style="124" customWidth="1"/>
    <col min="8707" max="8707" width="4.42578125" style="124" customWidth="1"/>
    <col min="8708" max="8708" width="12.140625" style="124" customWidth="1"/>
    <col min="8709" max="8709" width="15.42578125" style="124" bestFit="1" customWidth="1"/>
    <col min="8710" max="8710" width="11.42578125" style="124" customWidth="1"/>
    <col min="8711" max="8711" width="20.42578125" style="124" bestFit="1" customWidth="1"/>
    <col min="8712" max="8712" width="11.28515625" style="124" bestFit="1" customWidth="1"/>
    <col min="8713" max="8713" width="7.42578125" style="124" customWidth="1"/>
    <col min="8714" max="8714" width="13" style="124" customWidth="1"/>
    <col min="8715" max="8715" width="16.28515625" style="124" customWidth="1"/>
    <col min="8716" max="8716" width="30.7109375" style="124" customWidth="1"/>
    <col min="8717" max="8717" width="19.7109375" style="124" customWidth="1"/>
    <col min="8718" max="8718" width="15.42578125" style="124" customWidth="1"/>
    <col min="8719" max="8961" width="9" style="124"/>
    <col min="8962" max="8962" width="4.7109375" style="124" customWidth="1"/>
    <col min="8963" max="8963" width="4.42578125" style="124" customWidth="1"/>
    <col min="8964" max="8964" width="12.140625" style="124" customWidth="1"/>
    <col min="8965" max="8965" width="15.42578125" style="124" bestFit="1" customWidth="1"/>
    <col min="8966" max="8966" width="11.42578125" style="124" customWidth="1"/>
    <col min="8967" max="8967" width="20.42578125" style="124" bestFit="1" customWidth="1"/>
    <col min="8968" max="8968" width="11.28515625" style="124" bestFit="1" customWidth="1"/>
    <col min="8969" max="8969" width="7.42578125" style="124" customWidth="1"/>
    <col min="8970" max="8970" width="13" style="124" customWidth="1"/>
    <col min="8971" max="8971" width="16.28515625" style="124" customWidth="1"/>
    <col min="8972" max="8972" width="30.7109375" style="124" customWidth="1"/>
    <col min="8973" max="8973" width="19.7109375" style="124" customWidth="1"/>
    <col min="8974" max="8974" width="15.42578125" style="124" customWidth="1"/>
    <col min="8975" max="9217" width="9" style="124"/>
    <col min="9218" max="9218" width="4.7109375" style="124" customWidth="1"/>
    <col min="9219" max="9219" width="4.42578125" style="124" customWidth="1"/>
    <col min="9220" max="9220" width="12.140625" style="124" customWidth="1"/>
    <col min="9221" max="9221" width="15.42578125" style="124" bestFit="1" customWidth="1"/>
    <col min="9222" max="9222" width="11.42578125" style="124" customWidth="1"/>
    <col min="9223" max="9223" width="20.42578125" style="124" bestFit="1" customWidth="1"/>
    <col min="9224" max="9224" width="11.28515625" style="124" bestFit="1" customWidth="1"/>
    <col min="9225" max="9225" width="7.42578125" style="124" customWidth="1"/>
    <col min="9226" max="9226" width="13" style="124" customWidth="1"/>
    <col min="9227" max="9227" width="16.28515625" style="124" customWidth="1"/>
    <col min="9228" max="9228" width="30.7109375" style="124" customWidth="1"/>
    <col min="9229" max="9229" width="19.7109375" style="124" customWidth="1"/>
    <col min="9230" max="9230" width="15.42578125" style="124" customWidth="1"/>
    <col min="9231" max="9473" width="9" style="124"/>
    <col min="9474" max="9474" width="4.7109375" style="124" customWidth="1"/>
    <col min="9475" max="9475" width="4.42578125" style="124" customWidth="1"/>
    <col min="9476" max="9476" width="12.140625" style="124" customWidth="1"/>
    <col min="9477" max="9477" width="15.42578125" style="124" bestFit="1" customWidth="1"/>
    <col min="9478" max="9478" width="11.42578125" style="124" customWidth="1"/>
    <col min="9479" max="9479" width="20.42578125" style="124" bestFit="1" customWidth="1"/>
    <col min="9480" max="9480" width="11.28515625" style="124" bestFit="1" customWidth="1"/>
    <col min="9481" max="9481" width="7.42578125" style="124" customWidth="1"/>
    <col min="9482" max="9482" width="13" style="124" customWidth="1"/>
    <col min="9483" max="9483" width="16.28515625" style="124" customWidth="1"/>
    <col min="9484" max="9484" width="30.7109375" style="124" customWidth="1"/>
    <col min="9485" max="9485" width="19.7109375" style="124" customWidth="1"/>
    <col min="9486" max="9486" width="15.42578125" style="124" customWidth="1"/>
    <col min="9487" max="9729" width="9" style="124"/>
    <col min="9730" max="9730" width="4.7109375" style="124" customWidth="1"/>
    <col min="9731" max="9731" width="4.42578125" style="124" customWidth="1"/>
    <col min="9732" max="9732" width="12.140625" style="124" customWidth="1"/>
    <col min="9733" max="9733" width="15.42578125" style="124" bestFit="1" customWidth="1"/>
    <col min="9734" max="9734" width="11.42578125" style="124" customWidth="1"/>
    <col min="9735" max="9735" width="20.42578125" style="124" bestFit="1" customWidth="1"/>
    <col min="9736" max="9736" width="11.28515625" style="124" bestFit="1" customWidth="1"/>
    <col min="9737" max="9737" width="7.42578125" style="124" customWidth="1"/>
    <col min="9738" max="9738" width="13" style="124" customWidth="1"/>
    <col min="9739" max="9739" width="16.28515625" style="124" customWidth="1"/>
    <col min="9740" max="9740" width="30.7109375" style="124" customWidth="1"/>
    <col min="9741" max="9741" width="19.7109375" style="124" customWidth="1"/>
    <col min="9742" max="9742" width="15.42578125" style="124" customWidth="1"/>
    <col min="9743" max="9985" width="9" style="124"/>
    <col min="9986" max="9986" width="4.7109375" style="124" customWidth="1"/>
    <col min="9987" max="9987" width="4.42578125" style="124" customWidth="1"/>
    <col min="9988" max="9988" width="12.140625" style="124" customWidth="1"/>
    <col min="9989" max="9989" width="15.42578125" style="124" bestFit="1" customWidth="1"/>
    <col min="9990" max="9990" width="11.42578125" style="124" customWidth="1"/>
    <col min="9991" max="9991" width="20.42578125" style="124" bestFit="1" customWidth="1"/>
    <col min="9992" max="9992" width="11.28515625" style="124" bestFit="1" customWidth="1"/>
    <col min="9993" max="9993" width="7.42578125" style="124" customWidth="1"/>
    <col min="9994" max="9994" width="13" style="124" customWidth="1"/>
    <col min="9995" max="9995" width="16.28515625" style="124" customWidth="1"/>
    <col min="9996" max="9996" width="30.7109375" style="124" customWidth="1"/>
    <col min="9997" max="9997" width="19.7109375" style="124" customWidth="1"/>
    <col min="9998" max="9998" width="15.42578125" style="124" customWidth="1"/>
    <col min="9999" max="10241" width="9" style="124"/>
    <col min="10242" max="10242" width="4.7109375" style="124" customWidth="1"/>
    <col min="10243" max="10243" width="4.42578125" style="124" customWidth="1"/>
    <col min="10244" max="10244" width="12.140625" style="124" customWidth="1"/>
    <col min="10245" max="10245" width="15.42578125" style="124" bestFit="1" customWidth="1"/>
    <col min="10246" max="10246" width="11.42578125" style="124" customWidth="1"/>
    <col min="10247" max="10247" width="20.42578125" style="124" bestFit="1" customWidth="1"/>
    <col min="10248" max="10248" width="11.28515625" style="124" bestFit="1" customWidth="1"/>
    <col min="10249" max="10249" width="7.42578125" style="124" customWidth="1"/>
    <col min="10250" max="10250" width="13" style="124" customWidth="1"/>
    <col min="10251" max="10251" width="16.28515625" style="124" customWidth="1"/>
    <col min="10252" max="10252" width="30.7109375" style="124" customWidth="1"/>
    <col min="10253" max="10253" width="19.7109375" style="124" customWidth="1"/>
    <col min="10254" max="10254" width="15.42578125" style="124" customWidth="1"/>
    <col min="10255" max="10497" width="9" style="124"/>
    <col min="10498" max="10498" width="4.7109375" style="124" customWidth="1"/>
    <col min="10499" max="10499" width="4.42578125" style="124" customWidth="1"/>
    <col min="10500" max="10500" width="12.140625" style="124" customWidth="1"/>
    <col min="10501" max="10501" width="15.42578125" style="124" bestFit="1" customWidth="1"/>
    <col min="10502" max="10502" width="11.42578125" style="124" customWidth="1"/>
    <col min="10503" max="10503" width="20.42578125" style="124" bestFit="1" customWidth="1"/>
    <col min="10504" max="10504" width="11.28515625" style="124" bestFit="1" customWidth="1"/>
    <col min="10505" max="10505" width="7.42578125" style="124" customWidth="1"/>
    <col min="10506" max="10506" width="13" style="124" customWidth="1"/>
    <col min="10507" max="10507" width="16.28515625" style="124" customWidth="1"/>
    <col min="10508" max="10508" width="30.7109375" style="124" customWidth="1"/>
    <col min="10509" max="10509" width="19.7109375" style="124" customWidth="1"/>
    <col min="10510" max="10510" width="15.42578125" style="124" customWidth="1"/>
    <col min="10511" max="10753" width="9" style="124"/>
    <col min="10754" max="10754" width="4.7109375" style="124" customWidth="1"/>
    <col min="10755" max="10755" width="4.42578125" style="124" customWidth="1"/>
    <col min="10756" max="10756" width="12.140625" style="124" customWidth="1"/>
    <col min="10757" max="10757" width="15.42578125" style="124" bestFit="1" customWidth="1"/>
    <col min="10758" max="10758" width="11.42578125" style="124" customWidth="1"/>
    <col min="10759" max="10759" width="20.42578125" style="124" bestFit="1" customWidth="1"/>
    <col min="10760" max="10760" width="11.28515625" style="124" bestFit="1" customWidth="1"/>
    <col min="10761" max="10761" width="7.42578125" style="124" customWidth="1"/>
    <col min="10762" max="10762" width="13" style="124" customWidth="1"/>
    <col min="10763" max="10763" width="16.28515625" style="124" customWidth="1"/>
    <col min="10764" max="10764" width="30.7109375" style="124" customWidth="1"/>
    <col min="10765" max="10765" width="19.7109375" style="124" customWidth="1"/>
    <col min="10766" max="10766" width="15.42578125" style="124" customWidth="1"/>
    <col min="10767" max="11009" width="9" style="124"/>
    <col min="11010" max="11010" width="4.7109375" style="124" customWidth="1"/>
    <col min="11011" max="11011" width="4.42578125" style="124" customWidth="1"/>
    <col min="11012" max="11012" width="12.140625" style="124" customWidth="1"/>
    <col min="11013" max="11013" width="15.42578125" style="124" bestFit="1" customWidth="1"/>
    <col min="11014" max="11014" width="11.42578125" style="124" customWidth="1"/>
    <col min="11015" max="11015" width="20.42578125" style="124" bestFit="1" customWidth="1"/>
    <col min="11016" max="11016" width="11.28515625" style="124" bestFit="1" customWidth="1"/>
    <col min="11017" max="11017" width="7.42578125" style="124" customWidth="1"/>
    <col min="11018" max="11018" width="13" style="124" customWidth="1"/>
    <col min="11019" max="11019" width="16.28515625" style="124" customWidth="1"/>
    <col min="11020" max="11020" width="30.7109375" style="124" customWidth="1"/>
    <col min="11021" max="11021" width="19.7109375" style="124" customWidth="1"/>
    <col min="11022" max="11022" width="15.42578125" style="124" customWidth="1"/>
    <col min="11023" max="11265" width="9" style="124"/>
    <col min="11266" max="11266" width="4.7109375" style="124" customWidth="1"/>
    <col min="11267" max="11267" width="4.42578125" style="124" customWidth="1"/>
    <col min="11268" max="11268" width="12.140625" style="124" customWidth="1"/>
    <col min="11269" max="11269" width="15.42578125" style="124" bestFit="1" customWidth="1"/>
    <col min="11270" max="11270" width="11.42578125" style="124" customWidth="1"/>
    <col min="11271" max="11271" width="20.42578125" style="124" bestFit="1" customWidth="1"/>
    <col min="11272" max="11272" width="11.28515625" style="124" bestFit="1" customWidth="1"/>
    <col min="11273" max="11273" width="7.42578125" style="124" customWidth="1"/>
    <col min="11274" max="11274" width="13" style="124" customWidth="1"/>
    <col min="11275" max="11275" width="16.28515625" style="124" customWidth="1"/>
    <col min="11276" max="11276" width="30.7109375" style="124" customWidth="1"/>
    <col min="11277" max="11277" width="19.7109375" style="124" customWidth="1"/>
    <col min="11278" max="11278" width="15.42578125" style="124" customWidth="1"/>
    <col min="11279" max="11521" width="9" style="124"/>
    <col min="11522" max="11522" width="4.7109375" style="124" customWidth="1"/>
    <col min="11523" max="11523" width="4.42578125" style="124" customWidth="1"/>
    <col min="11524" max="11524" width="12.140625" style="124" customWidth="1"/>
    <col min="11525" max="11525" width="15.42578125" style="124" bestFit="1" customWidth="1"/>
    <col min="11526" max="11526" width="11.42578125" style="124" customWidth="1"/>
    <col min="11527" max="11527" width="20.42578125" style="124" bestFit="1" customWidth="1"/>
    <col min="11528" max="11528" width="11.28515625" style="124" bestFit="1" customWidth="1"/>
    <col min="11529" max="11529" width="7.42578125" style="124" customWidth="1"/>
    <col min="11530" max="11530" width="13" style="124" customWidth="1"/>
    <col min="11531" max="11531" width="16.28515625" style="124" customWidth="1"/>
    <col min="11532" max="11532" width="30.7109375" style="124" customWidth="1"/>
    <col min="11533" max="11533" width="19.7109375" style="124" customWidth="1"/>
    <col min="11534" max="11534" width="15.42578125" style="124" customWidth="1"/>
    <col min="11535" max="11777" width="9" style="124"/>
    <col min="11778" max="11778" width="4.7109375" style="124" customWidth="1"/>
    <col min="11779" max="11779" width="4.42578125" style="124" customWidth="1"/>
    <col min="11780" max="11780" width="12.140625" style="124" customWidth="1"/>
    <col min="11781" max="11781" width="15.42578125" style="124" bestFit="1" customWidth="1"/>
    <col min="11782" max="11782" width="11.42578125" style="124" customWidth="1"/>
    <col min="11783" max="11783" width="20.42578125" style="124" bestFit="1" customWidth="1"/>
    <col min="11784" max="11784" width="11.28515625" style="124" bestFit="1" customWidth="1"/>
    <col min="11785" max="11785" width="7.42578125" style="124" customWidth="1"/>
    <col min="11786" max="11786" width="13" style="124" customWidth="1"/>
    <col min="11787" max="11787" width="16.28515625" style="124" customWidth="1"/>
    <col min="11788" max="11788" width="30.7109375" style="124" customWidth="1"/>
    <col min="11789" max="11789" width="19.7109375" style="124" customWidth="1"/>
    <col min="11790" max="11790" width="15.42578125" style="124" customWidth="1"/>
    <col min="11791" max="12033" width="9" style="124"/>
    <col min="12034" max="12034" width="4.7109375" style="124" customWidth="1"/>
    <col min="12035" max="12035" width="4.42578125" style="124" customWidth="1"/>
    <col min="12036" max="12036" width="12.140625" style="124" customWidth="1"/>
    <col min="12037" max="12037" width="15.42578125" style="124" bestFit="1" customWidth="1"/>
    <col min="12038" max="12038" width="11.42578125" style="124" customWidth="1"/>
    <col min="12039" max="12039" width="20.42578125" style="124" bestFit="1" customWidth="1"/>
    <col min="12040" max="12040" width="11.28515625" style="124" bestFit="1" customWidth="1"/>
    <col min="12041" max="12041" width="7.42578125" style="124" customWidth="1"/>
    <col min="12042" max="12042" width="13" style="124" customWidth="1"/>
    <col min="12043" max="12043" width="16.28515625" style="124" customWidth="1"/>
    <col min="12044" max="12044" width="30.7109375" style="124" customWidth="1"/>
    <col min="12045" max="12045" width="19.7109375" style="124" customWidth="1"/>
    <col min="12046" max="12046" width="15.42578125" style="124" customWidth="1"/>
    <col min="12047" max="12289" width="9" style="124"/>
    <col min="12290" max="12290" width="4.7109375" style="124" customWidth="1"/>
    <col min="12291" max="12291" width="4.42578125" style="124" customWidth="1"/>
    <col min="12292" max="12292" width="12.140625" style="124" customWidth="1"/>
    <col min="12293" max="12293" width="15.42578125" style="124" bestFit="1" customWidth="1"/>
    <col min="12294" max="12294" width="11.42578125" style="124" customWidth="1"/>
    <col min="12295" max="12295" width="20.42578125" style="124" bestFit="1" customWidth="1"/>
    <col min="12296" max="12296" width="11.28515625" style="124" bestFit="1" customWidth="1"/>
    <col min="12297" max="12297" width="7.42578125" style="124" customWidth="1"/>
    <col min="12298" max="12298" width="13" style="124" customWidth="1"/>
    <col min="12299" max="12299" width="16.28515625" style="124" customWidth="1"/>
    <col min="12300" max="12300" width="30.7109375" style="124" customWidth="1"/>
    <col min="12301" max="12301" width="19.7109375" style="124" customWidth="1"/>
    <col min="12302" max="12302" width="15.42578125" style="124" customWidth="1"/>
    <col min="12303" max="12545" width="9" style="124"/>
    <col min="12546" max="12546" width="4.7109375" style="124" customWidth="1"/>
    <col min="12547" max="12547" width="4.42578125" style="124" customWidth="1"/>
    <col min="12548" max="12548" width="12.140625" style="124" customWidth="1"/>
    <col min="12549" max="12549" width="15.42578125" style="124" bestFit="1" customWidth="1"/>
    <col min="12550" max="12550" width="11.42578125" style="124" customWidth="1"/>
    <col min="12551" max="12551" width="20.42578125" style="124" bestFit="1" customWidth="1"/>
    <col min="12552" max="12552" width="11.28515625" style="124" bestFit="1" customWidth="1"/>
    <col min="12553" max="12553" width="7.42578125" style="124" customWidth="1"/>
    <col min="12554" max="12554" width="13" style="124" customWidth="1"/>
    <col min="12555" max="12555" width="16.28515625" style="124" customWidth="1"/>
    <col min="12556" max="12556" width="30.7109375" style="124" customWidth="1"/>
    <col min="12557" max="12557" width="19.7109375" style="124" customWidth="1"/>
    <col min="12558" max="12558" width="15.42578125" style="124" customWidth="1"/>
    <col min="12559" max="12801" width="9" style="124"/>
    <col min="12802" max="12802" width="4.7109375" style="124" customWidth="1"/>
    <col min="12803" max="12803" width="4.42578125" style="124" customWidth="1"/>
    <col min="12804" max="12804" width="12.140625" style="124" customWidth="1"/>
    <col min="12805" max="12805" width="15.42578125" style="124" bestFit="1" customWidth="1"/>
    <col min="12806" max="12806" width="11.42578125" style="124" customWidth="1"/>
    <col min="12807" max="12807" width="20.42578125" style="124" bestFit="1" customWidth="1"/>
    <col min="12808" max="12808" width="11.28515625" style="124" bestFit="1" customWidth="1"/>
    <col min="12809" max="12809" width="7.42578125" style="124" customWidth="1"/>
    <col min="12810" max="12810" width="13" style="124" customWidth="1"/>
    <col min="12811" max="12811" width="16.28515625" style="124" customWidth="1"/>
    <col min="12812" max="12812" width="30.7109375" style="124" customWidth="1"/>
    <col min="12813" max="12813" width="19.7109375" style="124" customWidth="1"/>
    <col min="12814" max="12814" width="15.42578125" style="124" customWidth="1"/>
    <col min="12815" max="13057" width="9" style="124"/>
    <col min="13058" max="13058" width="4.7109375" style="124" customWidth="1"/>
    <col min="13059" max="13059" width="4.42578125" style="124" customWidth="1"/>
    <col min="13060" max="13060" width="12.140625" style="124" customWidth="1"/>
    <col min="13061" max="13061" width="15.42578125" style="124" bestFit="1" customWidth="1"/>
    <col min="13062" max="13062" width="11.42578125" style="124" customWidth="1"/>
    <col min="13063" max="13063" width="20.42578125" style="124" bestFit="1" customWidth="1"/>
    <col min="13064" max="13064" width="11.28515625" style="124" bestFit="1" customWidth="1"/>
    <col min="13065" max="13065" width="7.42578125" style="124" customWidth="1"/>
    <col min="13066" max="13066" width="13" style="124" customWidth="1"/>
    <col min="13067" max="13067" width="16.28515625" style="124" customWidth="1"/>
    <col min="13068" max="13068" width="30.7109375" style="124" customWidth="1"/>
    <col min="13069" max="13069" width="19.7109375" style="124" customWidth="1"/>
    <col min="13070" max="13070" width="15.42578125" style="124" customWidth="1"/>
    <col min="13071" max="13313" width="9" style="124"/>
    <col min="13314" max="13314" width="4.7109375" style="124" customWidth="1"/>
    <col min="13315" max="13315" width="4.42578125" style="124" customWidth="1"/>
    <col min="13316" max="13316" width="12.140625" style="124" customWidth="1"/>
    <col min="13317" max="13317" width="15.42578125" style="124" bestFit="1" customWidth="1"/>
    <col min="13318" max="13318" width="11.42578125" style="124" customWidth="1"/>
    <col min="13319" max="13319" width="20.42578125" style="124" bestFit="1" customWidth="1"/>
    <col min="13320" max="13320" width="11.28515625" style="124" bestFit="1" customWidth="1"/>
    <col min="13321" max="13321" width="7.42578125" style="124" customWidth="1"/>
    <col min="13322" max="13322" width="13" style="124" customWidth="1"/>
    <col min="13323" max="13323" width="16.28515625" style="124" customWidth="1"/>
    <col min="13324" max="13324" width="30.7109375" style="124" customWidth="1"/>
    <col min="13325" max="13325" width="19.7109375" style="124" customWidth="1"/>
    <col min="13326" max="13326" width="15.42578125" style="124" customWidth="1"/>
    <col min="13327" max="13569" width="9" style="124"/>
    <col min="13570" max="13570" width="4.7109375" style="124" customWidth="1"/>
    <col min="13571" max="13571" width="4.42578125" style="124" customWidth="1"/>
    <col min="13572" max="13572" width="12.140625" style="124" customWidth="1"/>
    <col min="13573" max="13573" width="15.42578125" style="124" bestFit="1" customWidth="1"/>
    <col min="13574" max="13574" width="11.42578125" style="124" customWidth="1"/>
    <col min="13575" max="13575" width="20.42578125" style="124" bestFit="1" customWidth="1"/>
    <col min="13576" max="13576" width="11.28515625" style="124" bestFit="1" customWidth="1"/>
    <col min="13577" max="13577" width="7.42578125" style="124" customWidth="1"/>
    <col min="13578" max="13578" width="13" style="124" customWidth="1"/>
    <col min="13579" max="13579" width="16.28515625" style="124" customWidth="1"/>
    <col min="13580" max="13580" width="30.7109375" style="124" customWidth="1"/>
    <col min="13581" max="13581" width="19.7109375" style="124" customWidth="1"/>
    <col min="13582" max="13582" width="15.42578125" style="124" customWidth="1"/>
    <col min="13583" max="13825" width="9" style="124"/>
    <col min="13826" max="13826" width="4.7109375" style="124" customWidth="1"/>
    <col min="13827" max="13827" width="4.42578125" style="124" customWidth="1"/>
    <col min="13828" max="13828" width="12.140625" style="124" customWidth="1"/>
    <col min="13829" max="13829" width="15.42578125" style="124" bestFit="1" customWidth="1"/>
    <col min="13830" max="13830" width="11.42578125" style="124" customWidth="1"/>
    <col min="13831" max="13831" width="20.42578125" style="124" bestFit="1" customWidth="1"/>
    <col min="13832" max="13832" width="11.28515625" style="124" bestFit="1" customWidth="1"/>
    <col min="13833" max="13833" width="7.42578125" style="124" customWidth="1"/>
    <col min="13834" max="13834" width="13" style="124" customWidth="1"/>
    <col min="13835" max="13835" width="16.28515625" style="124" customWidth="1"/>
    <col min="13836" max="13836" width="30.7109375" style="124" customWidth="1"/>
    <col min="13837" max="13837" width="19.7109375" style="124" customWidth="1"/>
    <col min="13838" max="13838" width="15.42578125" style="124" customWidth="1"/>
    <col min="13839" max="14081" width="9" style="124"/>
    <col min="14082" max="14082" width="4.7109375" style="124" customWidth="1"/>
    <col min="14083" max="14083" width="4.42578125" style="124" customWidth="1"/>
    <col min="14084" max="14084" width="12.140625" style="124" customWidth="1"/>
    <col min="14085" max="14085" width="15.42578125" style="124" bestFit="1" customWidth="1"/>
    <col min="14086" max="14086" width="11.42578125" style="124" customWidth="1"/>
    <col min="14087" max="14087" width="20.42578125" style="124" bestFit="1" customWidth="1"/>
    <col min="14088" max="14088" width="11.28515625" style="124" bestFit="1" customWidth="1"/>
    <col min="14089" max="14089" width="7.42578125" style="124" customWidth="1"/>
    <col min="14090" max="14090" width="13" style="124" customWidth="1"/>
    <col min="14091" max="14091" width="16.28515625" style="124" customWidth="1"/>
    <col min="14092" max="14092" width="30.7109375" style="124" customWidth="1"/>
    <col min="14093" max="14093" width="19.7109375" style="124" customWidth="1"/>
    <col min="14094" max="14094" width="15.42578125" style="124" customWidth="1"/>
    <col min="14095" max="14337" width="9" style="124"/>
    <col min="14338" max="14338" width="4.7109375" style="124" customWidth="1"/>
    <col min="14339" max="14339" width="4.42578125" style="124" customWidth="1"/>
    <col min="14340" max="14340" width="12.140625" style="124" customWidth="1"/>
    <col min="14341" max="14341" width="15.42578125" style="124" bestFit="1" customWidth="1"/>
    <col min="14342" max="14342" width="11.42578125" style="124" customWidth="1"/>
    <col min="14343" max="14343" width="20.42578125" style="124" bestFit="1" customWidth="1"/>
    <col min="14344" max="14344" width="11.28515625" style="124" bestFit="1" customWidth="1"/>
    <col min="14345" max="14345" width="7.42578125" style="124" customWidth="1"/>
    <col min="14346" max="14346" width="13" style="124" customWidth="1"/>
    <col min="14347" max="14347" width="16.28515625" style="124" customWidth="1"/>
    <col min="14348" max="14348" width="30.7109375" style="124" customWidth="1"/>
    <col min="14349" max="14349" width="19.7109375" style="124" customWidth="1"/>
    <col min="14350" max="14350" width="15.42578125" style="124" customWidth="1"/>
    <col min="14351" max="14593" width="9" style="124"/>
    <col min="14594" max="14594" width="4.7109375" style="124" customWidth="1"/>
    <col min="14595" max="14595" width="4.42578125" style="124" customWidth="1"/>
    <col min="14596" max="14596" width="12.140625" style="124" customWidth="1"/>
    <col min="14597" max="14597" width="15.42578125" style="124" bestFit="1" customWidth="1"/>
    <col min="14598" max="14598" width="11.42578125" style="124" customWidth="1"/>
    <col min="14599" max="14599" width="20.42578125" style="124" bestFit="1" customWidth="1"/>
    <col min="14600" max="14600" width="11.28515625" style="124" bestFit="1" customWidth="1"/>
    <col min="14601" max="14601" width="7.42578125" style="124" customWidth="1"/>
    <col min="14602" max="14602" width="13" style="124" customWidth="1"/>
    <col min="14603" max="14603" width="16.28515625" style="124" customWidth="1"/>
    <col min="14604" max="14604" width="30.7109375" style="124" customWidth="1"/>
    <col min="14605" max="14605" width="19.7109375" style="124" customWidth="1"/>
    <col min="14606" max="14606" width="15.42578125" style="124" customWidth="1"/>
    <col min="14607" max="14849" width="9" style="124"/>
    <col min="14850" max="14850" width="4.7109375" style="124" customWidth="1"/>
    <col min="14851" max="14851" width="4.42578125" style="124" customWidth="1"/>
    <col min="14852" max="14852" width="12.140625" style="124" customWidth="1"/>
    <col min="14853" max="14853" width="15.42578125" style="124" bestFit="1" customWidth="1"/>
    <col min="14854" max="14854" width="11.42578125" style="124" customWidth="1"/>
    <col min="14855" max="14855" width="20.42578125" style="124" bestFit="1" customWidth="1"/>
    <col min="14856" max="14856" width="11.28515625" style="124" bestFit="1" customWidth="1"/>
    <col min="14857" max="14857" width="7.42578125" style="124" customWidth="1"/>
    <col min="14858" max="14858" width="13" style="124" customWidth="1"/>
    <col min="14859" max="14859" width="16.28515625" style="124" customWidth="1"/>
    <col min="14860" max="14860" width="30.7109375" style="124" customWidth="1"/>
    <col min="14861" max="14861" width="19.7109375" style="124" customWidth="1"/>
    <col min="14862" max="14862" width="15.42578125" style="124" customWidth="1"/>
    <col min="14863" max="15105" width="9" style="124"/>
    <col min="15106" max="15106" width="4.7109375" style="124" customWidth="1"/>
    <col min="15107" max="15107" width="4.42578125" style="124" customWidth="1"/>
    <col min="15108" max="15108" width="12.140625" style="124" customWidth="1"/>
    <col min="15109" max="15109" width="15.42578125" style="124" bestFit="1" customWidth="1"/>
    <col min="15110" max="15110" width="11.42578125" style="124" customWidth="1"/>
    <col min="15111" max="15111" width="20.42578125" style="124" bestFit="1" customWidth="1"/>
    <col min="15112" max="15112" width="11.28515625" style="124" bestFit="1" customWidth="1"/>
    <col min="15113" max="15113" width="7.42578125" style="124" customWidth="1"/>
    <col min="15114" max="15114" width="13" style="124" customWidth="1"/>
    <col min="15115" max="15115" width="16.28515625" style="124" customWidth="1"/>
    <col min="15116" max="15116" width="30.7109375" style="124" customWidth="1"/>
    <col min="15117" max="15117" width="19.7109375" style="124" customWidth="1"/>
    <col min="15118" max="15118" width="15.42578125" style="124" customWidth="1"/>
    <col min="15119" max="15361" width="9" style="124"/>
    <col min="15362" max="15362" width="4.7109375" style="124" customWidth="1"/>
    <col min="15363" max="15363" width="4.42578125" style="124" customWidth="1"/>
    <col min="15364" max="15364" width="12.140625" style="124" customWidth="1"/>
    <col min="15365" max="15365" width="15.42578125" style="124" bestFit="1" customWidth="1"/>
    <col min="15366" max="15366" width="11.42578125" style="124" customWidth="1"/>
    <col min="15367" max="15367" width="20.42578125" style="124" bestFit="1" customWidth="1"/>
    <col min="15368" max="15368" width="11.28515625" style="124" bestFit="1" customWidth="1"/>
    <col min="15369" max="15369" width="7.42578125" style="124" customWidth="1"/>
    <col min="15370" max="15370" width="13" style="124" customWidth="1"/>
    <col min="15371" max="15371" width="16.28515625" style="124" customWidth="1"/>
    <col min="15372" max="15372" width="30.7109375" style="124" customWidth="1"/>
    <col min="15373" max="15373" width="19.7109375" style="124" customWidth="1"/>
    <col min="15374" max="15374" width="15.42578125" style="124" customWidth="1"/>
    <col min="15375" max="15617" width="9" style="124"/>
    <col min="15618" max="15618" width="4.7109375" style="124" customWidth="1"/>
    <col min="15619" max="15619" width="4.42578125" style="124" customWidth="1"/>
    <col min="15620" max="15620" width="12.140625" style="124" customWidth="1"/>
    <col min="15621" max="15621" width="15.42578125" style="124" bestFit="1" customWidth="1"/>
    <col min="15622" max="15622" width="11.42578125" style="124" customWidth="1"/>
    <col min="15623" max="15623" width="20.42578125" style="124" bestFit="1" customWidth="1"/>
    <col min="15624" max="15624" width="11.28515625" style="124" bestFit="1" customWidth="1"/>
    <col min="15625" max="15625" width="7.42578125" style="124" customWidth="1"/>
    <col min="15626" max="15626" width="13" style="124" customWidth="1"/>
    <col min="15627" max="15627" width="16.28515625" style="124" customWidth="1"/>
    <col min="15628" max="15628" width="30.7109375" style="124" customWidth="1"/>
    <col min="15629" max="15629" width="19.7109375" style="124" customWidth="1"/>
    <col min="15630" max="15630" width="15.42578125" style="124" customWidth="1"/>
    <col min="15631" max="15873" width="9" style="124"/>
    <col min="15874" max="15874" width="4.7109375" style="124" customWidth="1"/>
    <col min="15875" max="15875" width="4.42578125" style="124" customWidth="1"/>
    <col min="15876" max="15876" width="12.140625" style="124" customWidth="1"/>
    <col min="15877" max="15877" width="15.42578125" style="124" bestFit="1" customWidth="1"/>
    <col min="15878" max="15878" width="11.42578125" style="124" customWidth="1"/>
    <col min="15879" max="15879" width="20.42578125" style="124" bestFit="1" customWidth="1"/>
    <col min="15880" max="15880" width="11.28515625" style="124" bestFit="1" customWidth="1"/>
    <col min="15881" max="15881" width="7.42578125" style="124" customWidth="1"/>
    <col min="15882" max="15882" width="13" style="124" customWidth="1"/>
    <col min="15883" max="15883" width="16.28515625" style="124" customWidth="1"/>
    <col min="15884" max="15884" width="30.7109375" style="124" customWidth="1"/>
    <col min="15885" max="15885" width="19.7109375" style="124" customWidth="1"/>
    <col min="15886" max="15886" width="15.42578125" style="124" customWidth="1"/>
    <col min="15887" max="16129" width="9" style="124"/>
    <col min="16130" max="16130" width="4.7109375" style="124" customWidth="1"/>
    <col min="16131" max="16131" width="4.42578125" style="124" customWidth="1"/>
    <col min="16132" max="16132" width="12.140625" style="124" customWidth="1"/>
    <col min="16133" max="16133" width="15.42578125" style="124" bestFit="1" customWidth="1"/>
    <col min="16134" max="16134" width="11.42578125" style="124" customWidth="1"/>
    <col min="16135" max="16135" width="20.42578125" style="124" bestFit="1" customWidth="1"/>
    <col min="16136" max="16136" width="11.28515625" style="124" bestFit="1" customWidth="1"/>
    <col min="16137" max="16137" width="7.42578125" style="124" customWidth="1"/>
    <col min="16138" max="16138" width="13" style="124" customWidth="1"/>
    <col min="16139" max="16139" width="16.28515625" style="124" customWidth="1"/>
    <col min="16140" max="16140" width="30.7109375" style="124" customWidth="1"/>
    <col min="16141" max="16141" width="19.7109375" style="124" customWidth="1"/>
    <col min="16142" max="16142" width="15.42578125" style="124" customWidth="1"/>
    <col min="16143" max="16384" width="9" style="124"/>
  </cols>
  <sheetData>
    <row r="1" spans="1:17" s="8" customFormat="1" x14ac:dyDescent="0.25">
      <c r="A1" s="270" t="s">
        <v>55</v>
      </c>
      <c r="B1" s="270"/>
      <c r="C1" s="270"/>
      <c r="D1" s="270"/>
      <c r="E1" s="270"/>
      <c r="F1" s="95"/>
      <c r="G1" s="95"/>
      <c r="H1" s="95"/>
      <c r="I1" s="95"/>
      <c r="J1" s="95"/>
      <c r="K1" s="127"/>
      <c r="L1" s="95"/>
      <c r="M1" s="95"/>
      <c r="N1" s="95"/>
      <c r="O1" s="95"/>
      <c r="P1" s="95"/>
      <c r="Q1" s="95"/>
    </row>
    <row r="2" spans="1:17" s="10" customFormat="1" x14ac:dyDescent="0.25">
      <c r="A2" s="271" t="s">
        <v>27</v>
      </c>
      <c r="B2" s="271"/>
      <c r="C2" s="271"/>
      <c r="D2" s="271"/>
      <c r="E2" s="271"/>
      <c r="F2" s="129"/>
      <c r="G2" s="129"/>
      <c r="H2" s="129"/>
      <c r="I2" s="129"/>
      <c r="J2" s="129"/>
      <c r="K2" s="128"/>
      <c r="L2" s="129"/>
      <c r="M2" s="129"/>
      <c r="N2" s="129"/>
      <c r="O2" s="129"/>
      <c r="P2" s="129"/>
      <c r="Q2" s="129"/>
    </row>
    <row r="3" spans="1:17" s="8" customFormat="1" ht="4.5" customHeight="1" x14ac:dyDescent="0.25">
      <c r="A3" s="95"/>
      <c r="B3" s="95"/>
      <c r="D3" s="95"/>
      <c r="E3" s="95"/>
      <c r="F3" s="95"/>
      <c r="G3" s="95"/>
      <c r="H3" s="95"/>
      <c r="I3" s="95"/>
      <c r="J3" s="95"/>
      <c r="K3" s="127"/>
      <c r="L3" s="95"/>
    </row>
    <row r="4" spans="1:17" s="11" customFormat="1" ht="21" customHeight="1" x14ac:dyDescent="0.25">
      <c r="A4" s="272" t="s">
        <v>58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17" s="33" customFormat="1" ht="21" customHeight="1" x14ac:dyDescent="0.25">
      <c r="A5" s="272" t="s">
        <v>12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1:17" s="8" customFormat="1" ht="21.75" customHeight="1" x14ac:dyDescent="0.25">
      <c r="A6" s="95"/>
      <c r="B6" s="93"/>
      <c r="C6" s="211" t="s">
        <v>3475</v>
      </c>
      <c r="D6" s="93"/>
      <c r="E6" s="95"/>
      <c r="F6" s="95"/>
      <c r="G6" s="95"/>
      <c r="H6" s="95"/>
      <c r="I6" s="95"/>
      <c r="J6" s="95"/>
      <c r="K6" s="141"/>
      <c r="L6" s="95"/>
    </row>
    <row r="7" spans="1:17" s="8" customFormat="1" ht="6.75" customHeight="1" x14ac:dyDescent="0.25">
      <c r="A7" s="95"/>
      <c r="B7" s="95"/>
      <c r="D7" s="95"/>
      <c r="E7" s="95"/>
      <c r="F7" s="95"/>
      <c r="G7" s="95"/>
      <c r="H7" s="95"/>
      <c r="I7" s="95"/>
      <c r="J7" s="95"/>
      <c r="K7" s="127"/>
      <c r="L7" s="95"/>
    </row>
    <row r="8" spans="1:17" s="17" customFormat="1" ht="61.5" customHeight="1" x14ac:dyDescent="0.25">
      <c r="A8" s="13" t="s">
        <v>0</v>
      </c>
      <c r="B8" s="13" t="s">
        <v>1</v>
      </c>
      <c r="C8" s="126" t="s">
        <v>2</v>
      </c>
      <c r="D8" s="13" t="s">
        <v>40</v>
      </c>
      <c r="E8" s="13" t="s">
        <v>28</v>
      </c>
      <c r="F8" s="13" t="s">
        <v>30</v>
      </c>
      <c r="G8" s="13" t="s">
        <v>29</v>
      </c>
      <c r="H8" s="13" t="s">
        <v>31</v>
      </c>
      <c r="I8" s="13" t="s">
        <v>39</v>
      </c>
      <c r="J8" s="13" t="s">
        <v>32</v>
      </c>
      <c r="K8" s="100" t="s">
        <v>13</v>
      </c>
      <c r="L8" s="13" t="s">
        <v>3</v>
      </c>
    </row>
    <row r="9" spans="1:17" s="19" customFormat="1" ht="21.75" customHeight="1" x14ac:dyDescent="0.25">
      <c r="A9" s="196">
        <v>1</v>
      </c>
      <c r="B9" s="197">
        <v>1</v>
      </c>
      <c r="C9" s="198" t="s">
        <v>3448</v>
      </c>
      <c r="D9" s="199" t="s">
        <v>260</v>
      </c>
      <c r="E9" s="199">
        <v>82</v>
      </c>
      <c r="F9" s="200" t="str">
        <f t="shared" ref="F9:F37" si="0">IF(E9&gt;=90,"Xuất sắc",IF(AND(E9&lt;90,E9&gt;=80),"Tốt",IF(AND(E9&lt;80,E9&gt;=65),"Khá",IF(AND(E9&lt;65,E9&gt;=50),"Trung bình",IF(AND(E9&lt;50,E9&gt;=35),"Yếu",IF(AND(E9&lt;35,E9&gt;=1),"Kém",IF(AND(E9&lt;1),"Không xếp loại")))))))</f>
        <v>Tốt</v>
      </c>
      <c r="G9" s="199">
        <v>82</v>
      </c>
      <c r="H9" s="200" t="str">
        <f t="shared" ref="H9:H37" si="1">IF(G9&gt;=90,"Xuất sắc",IF(AND(G9&lt;90,G9&gt;=80),"Tốt",IF(AND(G9&lt;80,G9&gt;=65),"Khá",IF(AND(G9&lt;65,G9&gt;=50),"Trung bình",IF(AND(G9&lt;50,G9&gt;=35),"Yếu",IF(AND(G9&lt;35,G9&gt;=1),"Kém",IF(AND(G9&lt;1),"Không xếp loại")))))))</f>
        <v>Tốt</v>
      </c>
      <c r="I9" s="201">
        <f>SUM(E9+G9)/2</f>
        <v>82</v>
      </c>
      <c r="J9" s="200" t="str">
        <f t="shared" ref="J9:J37" si="2">IF(I9&gt;=90,"Xuất sắc",IF(AND(I9&lt;90,I9&gt;=80),"Tốt",IF(AND(I9&lt;80,I9&gt;=65),"Khá",IF(AND(I9&lt;65,I9&gt;=50),"Trung bình",IF(AND(I9&lt;50,I9&gt;=35),"Yếu",IF(AND(I9&lt;35,I9&gt;=1),"Kém",IF(AND(I9&lt;1),"Không xếp loại")))))))</f>
        <v>Tốt</v>
      </c>
      <c r="K9" s="202" t="s">
        <v>262</v>
      </c>
      <c r="L9" s="180"/>
      <c r="M9" s="16"/>
      <c r="N9" s="16"/>
      <c r="O9" s="16"/>
      <c r="P9" s="16"/>
      <c r="Q9" s="16"/>
    </row>
    <row r="10" spans="1:17" s="19" customFormat="1" ht="21.75" customHeight="1" x14ac:dyDescent="0.25">
      <c r="A10" s="196">
        <v>2</v>
      </c>
      <c r="B10" s="197">
        <v>2</v>
      </c>
      <c r="C10" s="16" t="s">
        <v>3449</v>
      </c>
      <c r="D10" s="199" t="s">
        <v>261</v>
      </c>
      <c r="E10" s="199">
        <v>80</v>
      </c>
      <c r="F10" s="200" t="str">
        <f t="shared" si="0"/>
        <v>Tốt</v>
      </c>
      <c r="G10" s="199">
        <v>82</v>
      </c>
      <c r="H10" s="200" t="str">
        <f t="shared" si="1"/>
        <v>Tốt</v>
      </c>
      <c r="I10" s="201">
        <f t="shared" ref="I10:I37" si="3">SUM(E10+G10)/2</f>
        <v>81</v>
      </c>
      <c r="J10" s="200" t="str">
        <f t="shared" si="2"/>
        <v>Tốt</v>
      </c>
      <c r="K10" s="202" t="s">
        <v>262</v>
      </c>
      <c r="L10" s="180"/>
      <c r="M10" s="198"/>
      <c r="N10" s="16"/>
      <c r="O10" s="16"/>
      <c r="P10" s="16"/>
      <c r="Q10" s="16"/>
    </row>
    <row r="11" spans="1:17" s="19" customFormat="1" ht="21.75" customHeight="1" x14ac:dyDescent="0.25">
      <c r="A11" s="196">
        <v>3</v>
      </c>
      <c r="B11" s="197">
        <v>1</v>
      </c>
      <c r="C11" s="198" t="s">
        <v>114</v>
      </c>
      <c r="D11" s="199" t="s">
        <v>263</v>
      </c>
      <c r="E11" s="199">
        <v>84</v>
      </c>
      <c r="F11" s="200" t="str">
        <f t="shared" si="0"/>
        <v>Tốt</v>
      </c>
      <c r="G11" s="199">
        <v>83</v>
      </c>
      <c r="H11" s="200" t="str">
        <f t="shared" si="1"/>
        <v>Tốt</v>
      </c>
      <c r="I11" s="201">
        <f t="shared" si="3"/>
        <v>83.5</v>
      </c>
      <c r="J11" s="200" t="str">
        <f t="shared" si="2"/>
        <v>Tốt</v>
      </c>
      <c r="K11" s="202" t="s">
        <v>269</v>
      </c>
      <c r="L11" s="180"/>
      <c r="M11" s="16"/>
      <c r="N11" s="16"/>
      <c r="O11" s="16"/>
      <c r="P11" s="16"/>
      <c r="Q11" s="16"/>
    </row>
    <row r="12" spans="1:17" s="19" customFormat="1" ht="21.75" customHeight="1" x14ac:dyDescent="0.25">
      <c r="A12" s="196">
        <v>4</v>
      </c>
      <c r="B12" s="197">
        <v>2</v>
      </c>
      <c r="C12" s="198" t="s">
        <v>769</v>
      </c>
      <c r="D12" s="199">
        <v>1605211086</v>
      </c>
      <c r="E12" s="199">
        <v>83</v>
      </c>
      <c r="F12" s="200" t="str">
        <f t="shared" si="0"/>
        <v>Tốt</v>
      </c>
      <c r="G12" s="199">
        <v>81</v>
      </c>
      <c r="H12" s="200" t="str">
        <f t="shared" si="1"/>
        <v>Tốt</v>
      </c>
      <c r="I12" s="201">
        <f t="shared" si="3"/>
        <v>82</v>
      </c>
      <c r="J12" s="200" t="str">
        <f t="shared" si="2"/>
        <v>Tốt</v>
      </c>
      <c r="K12" s="202" t="s">
        <v>269</v>
      </c>
      <c r="L12" s="180"/>
      <c r="M12" s="16"/>
      <c r="N12" s="16"/>
      <c r="O12" s="16"/>
      <c r="P12" s="16"/>
      <c r="Q12" s="16"/>
    </row>
    <row r="13" spans="1:17" s="19" customFormat="1" ht="21.75" customHeight="1" x14ac:dyDescent="0.25">
      <c r="A13" s="196">
        <v>5</v>
      </c>
      <c r="B13" s="197">
        <v>3</v>
      </c>
      <c r="C13" s="198" t="s">
        <v>3450</v>
      </c>
      <c r="D13" s="199" t="s">
        <v>264</v>
      </c>
      <c r="E13" s="199">
        <v>82</v>
      </c>
      <c r="F13" s="200" t="str">
        <f t="shared" si="0"/>
        <v>Tốt</v>
      </c>
      <c r="G13" s="199">
        <v>82</v>
      </c>
      <c r="H13" s="200" t="str">
        <f t="shared" si="1"/>
        <v>Tốt</v>
      </c>
      <c r="I13" s="201">
        <f t="shared" si="3"/>
        <v>82</v>
      </c>
      <c r="J13" s="200" t="str">
        <f t="shared" si="2"/>
        <v>Tốt</v>
      </c>
      <c r="K13" s="202" t="s">
        <v>269</v>
      </c>
      <c r="L13" s="180"/>
      <c r="M13" s="16"/>
      <c r="N13" s="16"/>
      <c r="O13" s="16"/>
      <c r="P13" s="16"/>
      <c r="Q13" s="16"/>
    </row>
    <row r="14" spans="1:17" s="19" customFormat="1" ht="21.75" customHeight="1" x14ac:dyDescent="0.25">
      <c r="A14" s="196">
        <v>6</v>
      </c>
      <c r="B14" s="197">
        <v>4</v>
      </c>
      <c r="C14" s="198" t="s">
        <v>3451</v>
      </c>
      <c r="D14" s="199" t="s">
        <v>265</v>
      </c>
      <c r="E14" s="199">
        <v>81</v>
      </c>
      <c r="F14" s="200" t="str">
        <f t="shared" si="0"/>
        <v>Tốt</v>
      </c>
      <c r="G14" s="199">
        <v>81</v>
      </c>
      <c r="H14" s="200" t="str">
        <f t="shared" si="1"/>
        <v>Tốt</v>
      </c>
      <c r="I14" s="201">
        <f t="shared" si="3"/>
        <v>81</v>
      </c>
      <c r="J14" s="200" t="str">
        <f t="shared" si="2"/>
        <v>Tốt</v>
      </c>
      <c r="K14" s="202" t="s">
        <v>269</v>
      </c>
      <c r="L14" s="180"/>
      <c r="M14" s="16"/>
      <c r="N14" s="16"/>
      <c r="O14" s="16"/>
      <c r="P14" s="16"/>
      <c r="Q14" s="16"/>
    </row>
    <row r="15" spans="1:17" s="19" customFormat="1" ht="21.75" customHeight="1" x14ac:dyDescent="0.25">
      <c r="A15" s="196">
        <v>7</v>
      </c>
      <c r="B15" s="197">
        <v>5</v>
      </c>
      <c r="C15" s="198" t="s">
        <v>3452</v>
      </c>
      <c r="D15" s="199" t="s">
        <v>266</v>
      </c>
      <c r="E15" s="199">
        <v>82</v>
      </c>
      <c r="F15" s="200" t="str">
        <f t="shared" si="0"/>
        <v>Tốt</v>
      </c>
      <c r="G15" s="199">
        <v>82</v>
      </c>
      <c r="H15" s="200" t="str">
        <f t="shared" si="1"/>
        <v>Tốt</v>
      </c>
      <c r="I15" s="201">
        <f t="shared" si="3"/>
        <v>82</v>
      </c>
      <c r="J15" s="200" t="str">
        <f t="shared" si="2"/>
        <v>Tốt</v>
      </c>
      <c r="K15" s="202" t="s">
        <v>269</v>
      </c>
      <c r="L15" s="180"/>
      <c r="M15" s="16"/>
      <c r="N15" s="16"/>
      <c r="O15" s="16"/>
      <c r="P15" s="16"/>
      <c r="Q15" s="16"/>
    </row>
    <row r="16" spans="1:17" s="19" customFormat="1" ht="21.75" customHeight="1" x14ac:dyDescent="0.25">
      <c r="A16" s="196">
        <v>8</v>
      </c>
      <c r="B16" s="197">
        <v>6</v>
      </c>
      <c r="C16" s="203" t="s">
        <v>1196</v>
      </c>
      <c r="D16" s="180" t="s">
        <v>267</v>
      </c>
      <c r="E16" s="180">
        <v>85</v>
      </c>
      <c r="F16" s="200" t="str">
        <f t="shared" si="0"/>
        <v>Tốt</v>
      </c>
      <c r="G16" s="180">
        <v>85</v>
      </c>
      <c r="H16" s="200" t="str">
        <f t="shared" si="1"/>
        <v>Tốt</v>
      </c>
      <c r="I16" s="201">
        <f t="shared" si="3"/>
        <v>85</v>
      </c>
      <c r="J16" s="200" t="str">
        <f t="shared" si="2"/>
        <v>Tốt</v>
      </c>
      <c r="K16" s="202" t="s">
        <v>269</v>
      </c>
      <c r="L16" s="180"/>
      <c r="M16" s="16"/>
      <c r="N16" s="16"/>
      <c r="O16" s="16"/>
      <c r="P16" s="16"/>
      <c r="Q16" s="16"/>
    </row>
    <row r="17" spans="1:17" s="19" customFormat="1" ht="21.75" customHeight="1" x14ac:dyDescent="0.25">
      <c r="A17" s="196">
        <v>9</v>
      </c>
      <c r="B17" s="197">
        <v>7</v>
      </c>
      <c r="C17" s="203" t="s">
        <v>3453</v>
      </c>
      <c r="D17" s="196" t="s">
        <v>268</v>
      </c>
      <c r="E17" s="196">
        <v>83</v>
      </c>
      <c r="F17" s="200" t="str">
        <f t="shared" si="0"/>
        <v>Tốt</v>
      </c>
      <c r="G17" s="196">
        <v>84</v>
      </c>
      <c r="H17" s="200" t="str">
        <f t="shared" si="1"/>
        <v>Tốt</v>
      </c>
      <c r="I17" s="201">
        <f t="shared" si="3"/>
        <v>83.5</v>
      </c>
      <c r="J17" s="200" t="str">
        <f t="shared" si="2"/>
        <v>Tốt</v>
      </c>
      <c r="K17" s="202" t="s">
        <v>269</v>
      </c>
      <c r="L17" s="180"/>
      <c r="M17" s="16"/>
      <c r="N17" s="16"/>
      <c r="O17" s="16"/>
      <c r="P17" s="16"/>
      <c r="Q17" s="16"/>
    </row>
    <row r="18" spans="1:17" s="19" customFormat="1" ht="21.75" customHeight="1" x14ac:dyDescent="0.25">
      <c r="A18" s="196">
        <v>10</v>
      </c>
      <c r="B18" s="197">
        <v>1</v>
      </c>
      <c r="C18" s="203" t="s">
        <v>3454</v>
      </c>
      <c r="D18" s="196">
        <v>1705220480</v>
      </c>
      <c r="E18" s="196">
        <v>85</v>
      </c>
      <c r="F18" s="200" t="str">
        <f t="shared" si="0"/>
        <v>Tốt</v>
      </c>
      <c r="G18" s="196">
        <v>94</v>
      </c>
      <c r="H18" s="200" t="str">
        <f t="shared" si="1"/>
        <v>Xuất sắc</v>
      </c>
      <c r="I18" s="201">
        <v>90</v>
      </c>
      <c r="J18" s="200" t="str">
        <f t="shared" si="2"/>
        <v>Xuất sắc</v>
      </c>
      <c r="K18" s="202" t="s">
        <v>270</v>
      </c>
      <c r="L18" s="180"/>
      <c r="M18" s="16"/>
      <c r="N18" s="16"/>
      <c r="O18" s="16"/>
      <c r="P18" s="16"/>
      <c r="Q18" s="16"/>
    </row>
    <row r="19" spans="1:17" s="19" customFormat="1" ht="21.75" customHeight="1" x14ac:dyDescent="0.25">
      <c r="A19" s="196">
        <v>11</v>
      </c>
      <c r="B19" s="197">
        <v>2</v>
      </c>
      <c r="C19" s="203" t="s">
        <v>768</v>
      </c>
      <c r="D19" s="196">
        <v>1705220478</v>
      </c>
      <c r="E19" s="196">
        <v>81</v>
      </c>
      <c r="F19" s="200" t="str">
        <f t="shared" si="0"/>
        <v>Tốt</v>
      </c>
      <c r="G19" s="196">
        <v>82</v>
      </c>
      <c r="H19" s="200" t="str">
        <f t="shared" si="1"/>
        <v>Tốt</v>
      </c>
      <c r="I19" s="201">
        <f t="shared" si="3"/>
        <v>81.5</v>
      </c>
      <c r="J19" s="200" t="str">
        <f t="shared" si="2"/>
        <v>Tốt</v>
      </c>
      <c r="K19" s="202" t="s">
        <v>270</v>
      </c>
      <c r="L19" s="180"/>
      <c r="M19" s="16"/>
      <c r="N19" s="16"/>
      <c r="O19" s="16"/>
      <c r="P19" s="16"/>
      <c r="Q19" s="16"/>
    </row>
    <row r="20" spans="1:17" s="19" customFormat="1" ht="21.75" customHeight="1" x14ac:dyDescent="0.25">
      <c r="A20" s="196">
        <v>12</v>
      </c>
      <c r="B20" s="197">
        <v>3</v>
      </c>
      <c r="C20" s="203" t="s">
        <v>3455</v>
      </c>
      <c r="D20" s="196">
        <v>1705221178</v>
      </c>
      <c r="E20" s="196">
        <v>82</v>
      </c>
      <c r="F20" s="200" t="str">
        <f t="shared" si="0"/>
        <v>Tốt</v>
      </c>
      <c r="G20" s="196">
        <v>82</v>
      </c>
      <c r="H20" s="200" t="str">
        <f t="shared" si="1"/>
        <v>Tốt</v>
      </c>
      <c r="I20" s="201">
        <f t="shared" si="3"/>
        <v>82</v>
      </c>
      <c r="J20" s="200" t="str">
        <f t="shared" si="2"/>
        <v>Tốt</v>
      </c>
      <c r="K20" s="202" t="s">
        <v>270</v>
      </c>
      <c r="L20" s="180"/>
      <c r="M20" s="16"/>
      <c r="N20" s="16"/>
      <c r="O20" s="16"/>
      <c r="P20" s="16"/>
      <c r="Q20" s="16"/>
    </row>
    <row r="21" spans="1:17" s="19" customFormat="1" ht="21.75" customHeight="1" x14ac:dyDescent="0.25">
      <c r="A21" s="196">
        <v>13</v>
      </c>
      <c r="B21" s="197">
        <v>4</v>
      </c>
      <c r="C21" s="203" t="s">
        <v>3456</v>
      </c>
      <c r="D21" s="196">
        <v>1705220178</v>
      </c>
      <c r="E21" s="196">
        <v>81</v>
      </c>
      <c r="F21" s="200" t="str">
        <f t="shared" si="0"/>
        <v>Tốt</v>
      </c>
      <c r="G21" s="196">
        <v>84</v>
      </c>
      <c r="H21" s="200" t="str">
        <f t="shared" si="1"/>
        <v>Tốt</v>
      </c>
      <c r="I21" s="201">
        <f t="shared" si="3"/>
        <v>82.5</v>
      </c>
      <c r="J21" s="200" t="str">
        <f t="shared" si="2"/>
        <v>Tốt</v>
      </c>
      <c r="K21" s="202" t="s">
        <v>270</v>
      </c>
      <c r="L21" s="180"/>
      <c r="M21" s="16"/>
      <c r="N21" s="16"/>
      <c r="O21" s="16"/>
      <c r="P21" s="16"/>
      <c r="Q21" s="16"/>
    </row>
    <row r="22" spans="1:17" s="19" customFormat="1" ht="21.75" customHeight="1" x14ac:dyDescent="0.25">
      <c r="A22" s="196">
        <v>14</v>
      </c>
      <c r="B22" s="197">
        <v>5</v>
      </c>
      <c r="C22" s="203" t="s">
        <v>3457</v>
      </c>
      <c r="D22" s="196">
        <v>1705221200</v>
      </c>
      <c r="E22" s="196">
        <v>82</v>
      </c>
      <c r="F22" s="200" t="str">
        <f t="shared" si="0"/>
        <v>Tốt</v>
      </c>
      <c r="G22" s="196">
        <v>82</v>
      </c>
      <c r="H22" s="200" t="str">
        <f t="shared" si="1"/>
        <v>Tốt</v>
      </c>
      <c r="I22" s="201">
        <f t="shared" si="3"/>
        <v>82</v>
      </c>
      <c r="J22" s="200" t="str">
        <f t="shared" si="2"/>
        <v>Tốt</v>
      </c>
      <c r="K22" s="202" t="s">
        <v>270</v>
      </c>
      <c r="L22" s="180"/>
      <c r="M22" s="16"/>
      <c r="N22" s="16"/>
      <c r="O22" s="16"/>
      <c r="P22" s="16"/>
      <c r="Q22" s="16"/>
    </row>
    <row r="23" spans="1:17" s="19" customFormat="1" ht="21.75" customHeight="1" x14ac:dyDescent="0.25">
      <c r="A23" s="196">
        <v>15</v>
      </c>
      <c r="B23" s="197">
        <v>1</v>
      </c>
      <c r="C23" s="203" t="s">
        <v>3458</v>
      </c>
      <c r="D23" s="196">
        <v>1705220935</v>
      </c>
      <c r="E23" s="196">
        <v>76</v>
      </c>
      <c r="F23" s="200" t="str">
        <f t="shared" si="0"/>
        <v>Khá</v>
      </c>
      <c r="G23" s="196">
        <v>78</v>
      </c>
      <c r="H23" s="200" t="str">
        <f t="shared" si="1"/>
        <v>Khá</v>
      </c>
      <c r="I23" s="201">
        <f t="shared" si="3"/>
        <v>77</v>
      </c>
      <c r="J23" s="200" t="str">
        <f t="shared" si="2"/>
        <v>Khá</v>
      </c>
      <c r="K23" s="202" t="s">
        <v>271</v>
      </c>
      <c r="L23" s="180"/>
      <c r="M23" s="16"/>
      <c r="N23" s="16"/>
      <c r="O23" s="16"/>
      <c r="P23" s="16"/>
      <c r="Q23" s="16"/>
    </row>
    <row r="24" spans="1:17" s="19" customFormat="1" ht="21.75" customHeight="1" x14ac:dyDescent="0.25">
      <c r="A24" s="196">
        <v>16</v>
      </c>
      <c r="B24" s="197">
        <v>2</v>
      </c>
      <c r="C24" s="203" t="s">
        <v>3459</v>
      </c>
      <c r="D24" s="196">
        <v>1705220624</v>
      </c>
      <c r="E24" s="196">
        <v>81</v>
      </c>
      <c r="F24" s="200" t="str">
        <f t="shared" si="0"/>
        <v>Tốt</v>
      </c>
      <c r="G24" s="196">
        <v>84</v>
      </c>
      <c r="H24" s="200" t="str">
        <f t="shared" si="1"/>
        <v>Tốt</v>
      </c>
      <c r="I24" s="201">
        <f t="shared" si="3"/>
        <v>82.5</v>
      </c>
      <c r="J24" s="200" t="str">
        <f t="shared" si="2"/>
        <v>Tốt</v>
      </c>
      <c r="K24" s="202" t="s">
        <v>271</v>
      </c>
      <c r="L24" s="180"/>
      <c r="M24" s="16"/>
      <c r="N24" s="16"/>
      <c r="O24" s="16"/>
      <c r="P24" s="16"/>
      <c r="Q24" s="16"/>
    </row>
    <row r="25" spans="1:17" s="19" customFormat="1" ht="21.75" customHeight="1" x14ac:dyDescent="0.25">
      <c r="A25" s="196">
        <v>17</v>
      </c>
      <c r="B25" s="197">
        <v>3</v>
      </c>
      <c r="C25" s="203" t="s">
        <v>3460</v>
      </c>
      <c r="D25" s="196">
        <v>1705221103</v>
      </c>
      <c r="E25" s="196">
        <v>82</v>
      </c>
      <c r="F25" s="200" t="str">
        <f t="shared" si="0"/>
        <v>Tốt</v>
      </c>
      <c r="G25" s="196">
        <v>82</v>
      </c>
      <c r="H25" s="200" t="str">
        <f t="shared" si="1"/>
        <v>Tốt</v>
      </c>
      <c r="I25" s="201">
        <f t="shared" si="3"/>
        <v>82</v>
      </c>
      <c r="J25" s="200" t="str">
        <f t="shared" si="2"/>
        <v>Tốt</v>
      </c>
      <c r="K25" s="202" t="s">
        <v>271</v>
      </c>
      <c r="L25" s="180"/>
      <c r="M25" s="16"/>
      <c r="N25" s="16"/>
      <c r="O25" s="16"/>
      <c r="P25" s="16"/>
      <c r="Q25" s="16"/>
    </row>
    <row r="26" spans="1:17" s="19" customFormat="1" ht="21.75" customHeight="1" x14ac:dyDescent="0.25">
      <c r="A26" s="196">
        <v>18</v>
      </c>
      <c r="B26" s="197">
        <v>1</v>
      </c>
      <c r="C26" s="203" t="s">
        <v>3461</v>
      </c>
      <c r="D26" s="196">
        <v>1805231009</v>
      </c>
      <c r="E26" s="196">
        <v>85</v>
      </c>
      <c r="F26" s="200" t="str">
        <f t="shared" si="0"/>
        <v>Tốt</v>
      </c>
      <c r="G26" s="196">
        <v>85</v>
      </c>
      <c r="H26" s="200" t="str">
        <f t="shared" si="1"/>
        <v>Tốt</v>
      </c>
      <c r="I26" s="201">
        <v>85</v>
      </c>
      <c r="J26" s="200" t="str">
        <f t="shared" si="2"/>
        <v>Tốt</v>
      </c>
      <c r="K26" s="202" t="s">
        <v>272</v>
      </c>
      <c r="L26" s="180"/>
      <c r="M26" s="16"/>
      <c r="N26" s="16"/>
      <c r="O26" s="16"/>
      <c r="P26" s="16"/>
      <c r="Q26" s="16"/>
    </row>
    <row r="27" spans="1:17" s="19" customFormat="1" ht="21.75" customHeight="1" x14ac:dyDescent="0.25">
      <c r="A27" s="196">
        <v>19</v>
      </c>
      <c r="B27" s="197">
        <v>2</v>
      </c>
      <c r="C27" s="198" t="s">
        <v>3462</v>
      </c>
      <c r="D27" s="199" t="s">
        <v>273</v>
      </c>
      <c r="E27" s="199">
        <v>82</v>
      </c>
      <c r="F27" s="200" t="str">
        <f t="shared" si="0"/>
        <v>Tốt</v>
      </c>
      <c r="G27" s="180">
        <v>90</v>
      </c>
      <c r="H27" s="200" t="str">
        <f t="shared" si="1"/>
        <v>Xuất sắc</v>
      </c>
      <c r="I27" s="201">
        <f t="shared" si="3"/>
        <v>86</v>
      </c>
      <c r="J27" s="200" t="str">
        <f t="shared" si="2"/>
        <v>Tốt</v>
      </c>
      <c r="K27" s="202" t="s">
        <v>272</v>
      </c>
      <c r="L27" s="180"/>
      <c r="M27" s="16"/>
      <c r="N27" s="16"/>
      <c r="O27" s="16"/>
      <c r="P27" s="16"/>
      <c r="Q27" s="16"/>
    </row>
    <row r="28" spans="1:17" s="19" customFormat="1" ht="21.75" customHeight="1" x14ac:dyDescent="0.25">
      <c r="A28" s="196">
        <v>20</v>
      </c>
      <c r="B28" s="197">
        <v>3</v>
      </c>
      <c r="C28" s="198" t="s">
        <v>3463</v>
      </c>
      <c r="D28" s="199" t="s">
        <v>274</v>
      </c>
      <c r="E28" s="199">
        <v>84</v>
      </c>
      <c r="F28" s="200" t="str">
        <f t="shared" si="0"/>
        <v>Tốt</v>
      </c>
      <c r="G28" s="180">
        <v>90</v>
      </c>
      <c r="H28" s="200" t="str">
        <f t="shared" si="1"/>
        <v>Xuất sắc</v>
      </c>
      <c r="I28" s="201">
        <f t="shared" si="3"/>
        <v>87</v>
      </c>
      <c r="J28" s="200" t="str">
        <f t="shared" si="2"/>
        <v>Tốt</v>
      </c>
      <c r="K28" s="202" t="s">
        <v>272</v>
      </c>
      <c r="L28" s="180"/>
      <c r="M28" s="16"/>
      <c r="N28" s="16"/>
      <c r="O28" s="16"/>
      <c r="P28" s="16"/>
      <c r="Q28" s="16"/>
    </row>
    <row r="29" spans="1:17" s="19" customFormat="1" ht="21.75" customHeight="1" x14ac:dyDescent="0.25">
      <c r="A29" s="196">
        <v>21</v>
      </c>
      <c r="B29" s="197">
        <v>4</v>
      </c>
      <c r="C29" s="198" t="s">
        <v>3464</v>
      </c>
      <c r="D29" s="199" t="s">
        <v>276</v>
      </c>
      <c r="E29" s="199"/>
      <c r="F29" s="200" t="str">
        <f t="shared" si="0"/>
        <v>Không xếp loại</v>
      </c>
      <c r="G29" s="180">
        <v>86</v>
      </c>
      <c r="H29" s="200" t="str">
        <f t="shared" si="1"/>
        <v>Tốt</v>
      </c>
      <c r="I29" s="201">
        <v>86</v>
      </c>
      <c r="J29" s="200" t="str">
        <f t="shared" si="2"/>
        <v>Tốt</v>
      </c>
      <c r="K29" s="202" t="s">
        <v>272</v>
      </c>
      <c r="L29" s="204" t="s">
        <v>89</v>
      </c>
      <c r="M29" s="16"/>
      <c r="N29" s="16"/>
      <c r="O29" s="16"/>
      <c r="P29" s="16"/>
      <c r="Q29" s="16"/>
    </row>
    <row r="30" spans="1:17" s="19" customFormat="1" ht="21.75" customHeight="1" x14ac:dyDescent="0.25">
      <c r="A30" s="196">
        <v>22</v>
      </c>
      <c r="B30" s="197">
        <v>5</v>
      </c>
      <c r="C30" s="198" t="s">
        <v>3465</v>
      </c>
      <c r="D30" s="199" t="s">
        <v>277</v>
      </c>
      <c r="E30" s="196">
        <v>80</v>
      </c>
      <c r="F30" s="200" t="str">
        <f t="shared" si="0"/>
        <v>Tốt</v>
      </c>
      <c r="G30" s="180">
        <v>85</v>
      </c>
      <c r="H30" s="200" t="str">
        <f t="shared" si="1"/>
        <v>Tốt</v>
      </c>
      <c r="I30" s="201">
        <f t="shared" si="3"/>
        <v>82.5</v>
      </c>
      <c r="J30" s="200" t="str">
        <f t="shared" si="2"/>
        <v>Tốt</v>
      </c>
      <c r="K30" s="202" t="s">
        <v>272</v>
      </c>
      <c r="L30" s="180"/>
      <c r="M30" s="16"/>
      <c r="N30" s="16"/>
      <c r="O30" s="16"/>
      <c r="P30" s="16"/>
      <c r="Q30" s="16"/>
    </row>
    <row r="31" spans="1:17" s="19" customFormat="1" ht="21.75" customHeight="1" x14ac:dyDescent="0.25">
      <c r="A31" s="196">
        <v>23</v>
      </c>
      <c r="B31" s="197">
        <v>6</v>
      </c>
      <c r="C31" s="198" t="s">
        <v>3466</v>
      </c>
      <c r="D31" s="199" t="s">
        <v>278</v>
      </c>
      <c r="E31" s="196">
        <v>84</v>
      </c>
      <c r="F31" s="200" t="str">
        <f t="shared" si="0"/>
        <v>Tốt</v>
      </c>
      <c r="G31" s="180">
        <v>85</v>
      </c>
      <c r="H31" s="200" t="str">
        <f t="shared" si="1"/>
        <v>Tốt</v>
      </c>
      <c r="I31" s="201">
        <f t="shared" si="3"/>
        <v>84.5</v>
      </c>
      <c r="J31" s="200" t="str">
        <f t="shared" si="2"/>
        <v>Tốt</v>
      </c>
      <c r="K31" s="202" t="s">
        <v>272</v>
      </c>
      <c r="L31" s="180"/>
      <c r="M31" s="16"/>
      <c r="N31" s="16"/>
      <c r="O31" s="16"/>
      <c r="P31" s="16"/>
      <c r="Q31" s="16"/>
    </row>
    <row r="32" spans="1:17" s="19" customFormat="1" ht="21.75" customHeight="1" x14ac:dyDescent="0.25">
      <c r="A32" s="196">
        <v>24</v>
      </c>
      <c r="B32" s="197">
        <v>7</v>
      </c>
      <c r="C32" s="198" t="s">
        <v>3467</v>
      </c>
      <c r="D32" s="199" t="s">
        <v>279</v>
      </c>
      <c r="E32" s="196"/>
      <c r="F32" s="200" t="str">
        <f t="shared" si="0"/>
        <v>Không xếp loại</v>
      </c>
      <c r="G32" s="180">
        <v>80</v>
      </c>
      <c r="H32" s="200" t="str">
        <f t="shared" si="1"/>
        <v>Tốt</v>
      </c>
      <c r="I32" s="201">
        <v>80</v>
      </c>
      <c r="J32" s="200" t="str">
        <f t="shared" si="2"/>
        <v>Tốt</v>
      </c>
      <c r="K32" s="202" t="s">
        <v>272</v>
      </c>
      <c r="L32" s="204" t="s">
        <v>89</v>
      </c>
      <c r="M32" s="16"/>
      <c r="N32" s="16"/>
      <c r="O32" s="16"/>
      <c r="P32" s="16"/>
      <c r="Q32" s="16"/>
    </row>
    <row r="33" spans="1:165" s="19" customFormat="1" ht="21.75" customHeight="1" x14ac:dyDescent="0.25">
      <c r="A33" s="196">
        <v>25</v>
      </c>
      <c r="B33" s="197">
        <v>8</v>
      </c>
      <c r="C33" s="198" t="s">
        <v>3468</v>
      </c>
      <c r="D33" s="199" t="s">
        <v>280</v>
      </c>
      <c r="E33" s="196">
        <v>84</v>
      </c>
      <c r="F33" s="200" t="str">
        <f t="shared" si="0"/>
        <v>Tốt</v>
      </c>
      <c r="G33" s="180">
        <v>82</v>
      </c>
      <c r="H33" s="200" t="str">
        <f t="shared" si="1"/>
        <v>Tốt</v>
      </c>
      <c r="I33" s="201">
        <f t="shared" si="3"/>
        <v>83</v>
      </c>
      <c r="J33" s="200" t="str">
        <f t="shared" si="2"/>
        <v>Tốt</v>
      </c>
      <c r="K33" s="202" t="s">
        <v>272</v>
      </c>
      <c r="L33" s="180"/>
      <c r="M33" s="16"/>
      <c r="N33" s="16"/>
      <c r="O33" s="16"/>
      <c r="P33" s="16"/>
      <c r="Q33" s="16"/>
    </row>
    <row r="34" spans="1:165" s="19" customFormat="1" ht="21.75" customHeight="1" x14ac:dyDescent="0.25">
      <c r="A34" s="196">
        <v>26</v>
      </c>
      <c r="B34" s="197">
        <v>9</v>
      </c>
      <c r="C34" s="198" t="s">
        <v>3469</v>
      </c>
      <c r="D34" s="199" t="s">
        <v>281</v>
      </c>
      <c r="E34" s="196">
        <v>81</v>
      </c>
      <c r="F34" s="200" t="str">
        <f t="shared" si="0"/>
        <v>Tốt</v>
      </c>
      <c r="G34" s="180">
        <v>80</v>
      </c>
      <c r="H34" s="200" t="str">
        <f t="shared" si="1"/>
        <v>Tốt</v>
      </c>
      <c r="I34" s="201">
        <f t="shared" si="3"/>
        <v>80.5</v>
      </c>
      <c r="J34" s="200" t="str">
        <f t="shared" si="2"/>
        <v>Tốt</v>
      </c>
      <c r="K34" s="202" t="s">
        <v>272</v>
      </c>
      <c r="L34" s="180"/>
      <c r="M34" s="16"/>
      <c r="N34" s="16"/>
      <c r="O34" s="16"/>
      <c r="P34" s="16"/>
      <c r="Q34" s="16"/>
    </row>
    <row r="35" spans="1:165" s="19" customFormat="1" ht="21.75" customHeight="1" x14ac:dyDescent="0.25">
      <c r="A35" s="196">
        <v>27</v>
      </c>
      <c r="B35" s="197">
        <v>10</v>
      </c>
      <c r="C35" s="198" t="s">
        <v>3470</v>
      </c>
      <c r="D35" s="199" t="s">
        <v>282</v>
      </c>
      <c r="E35" s="196">
        <v>84</v>
      </c>
      <c r="F35" s="200" t="str">
        <f t="shared" si="0"/>
        <v>Tốt</v>
      </c>
      <c r="G35" s="180">
        <v>82</v>
      </c>
      <c r="H35" s="200" t="str">
        <f t="shared" si="1"/>
        <v>Tốt</v>
      </c>
      <c r="I35" s="201">
        <f t="shared" si="3"/>
        <v>83</v>
      </c>
      <c r="J35" s="200" t="str">
        <f t="shared" si="2"/>
        <v>Tốt</v>
      </c>
      <c r="K35" s="202" t="s">
        <v>272</v>
      </c>
      <c r="L35" s="180"/>
      <c r="M35" s="16"/>
      <c r="N35" s="16"/>
      <c r="O35" s="16"/>
      <c r="P35" s="16"/>
      <c r="Q35" s="16"/>
    </row>
    <row r="36" spans="1:165" s="19" customFormat="1" ht="21.75" customHeight="1" x14ac:dyDescent="0.25">
      <c r="A36" s="153">
        <v>28</v>
      </c>
      <c r="B36" s="205">
        <v>11</v>
      </c>
      <c r="C36" s="206" t="s">
        <v>3471</v>
      </c>
      <c r="D36" s="207" t="s">
        <v>283</v>
      </c>
      <c r="E36" s="153">
        <v>82</v>
      </c>
      <c r="F36" s="200" t="str">
        <f t="shared" si="0"/>
        <v>Tốt</v>
      </c>
      <c r="G36" s="180">
        <v>86</v>
      </c>
      <c r="H36" s="200" t="str">
        <f t="shared" si="1"/>
        <v>Tốt</v>
      </c>
      <c r="I36" s="201">
        <f t="shared" si="3"/>
        <v>84</v>
      </c>
      <c r="J36" s="200" t="str">
        <f t="shared" si="2"/>
        <v>Tốt</v>
      </c>
      <c r="K36" s="202" t="s">
        <v>272</v>
      </c>
      <c r="L36" s="180"/>
      <c r="M36" s="16"/>
      <c r="N36" s="16"/>
      <c r="O36" s="16"/>
      <c r="P36" s="16"/>
      <c r="Q36" s="16"/>
    </row>
    <row r="37" spans="1:165" s="19" customFormat="1" ht="21.75" customHeight="1" x14ac:dyDescent="0.25">
      <c r="A37" s="153">
        <v>29</v>
      </c>
      <c r="B37" s="205">
        <v>1</v>
      </c>
      <c r="C37" s="206" t="s">
        <v>3472</v>
      </c>
      <c r="D37" s="207">
        <v>1505220078</v>
      </c>
      <c r="E37" s="153">
        <v>83</v>
      </c>
      <c r="F37" s="208" t="str">
        <f t="shared" si="0"/>
        <v>Tốt</v>
      </c>
      <c r="G37" s="209">
        <v>82</v>
      </c>
      <c r="H37" s="208" t="str">
        <f t="shared" si="1"/>
        <v>Tốt</v>
      </c>
      <c r="I37" s="210">
        <f t="shared" si="3"/>
        <v>82.5</v>
      </c>
      <c r="J37" s="208" t="str">
        <f t="shared" si="2"/>
        <v>Tốt</v>
      </c>
      <c r="K37" s="202" t="s">
        <v>915</v>
      </c>
      <c r="L37" s="209"/>
      <c r="M37" s="16"/>
      <c r="N37" s="16"/>
      <c r="O37" s="16"/>
      <c r="P37" s="16"/>
      <c r="Q37" s="16"/>
    </row>
    <row r="38" spans="1:165" s="16" customFormat="1" ht="20.25" customHeight="1" x14ac:dyDescent="0.25">
      <c r="A38" s="303"/>
      <c r="B38" s="282" t="s">
        <v>21</v>
      </c>
      <c r="C38" s="283"/>
      <c r="D38" s="305" t="s">
        <v>25</v>
      </c>
      <c r="E38" s="306"/>
      <c r="F38" s="18" t="s">
        <v>22</v>
      </c>
      <c r="G38" s="75" t="s">
        <v>20</v>
      </c>
      <c r="H38" s="18" t="s">
        <v>23</v>
      </c>
      <c r="I38" s="75" t="s">
        <v>20</v>
      </c>
      <c r="J38" s="18" t="s">
        <v>24</v>
      </c>
      <c r="K38" s="75" t="s">
        <v>20</v>
      </c>
      <c r="L38" s="135"/>
      <c r="M38" s="15"/>
      <c r="N38" s="15"/>
      <c r="O38" s="15"/>
      <c r="P38" s="15"/>
      <c r="Q38" s="15"/>
      <c r="R38" s="62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</row>
    <row r="39" spans="1:165" s="24" customFormat="1" ht="20.25" customHeight="1" x14ac:dyDescent="0.25">
      <c r="A39" s="303"/>
      <c r="B39" s="282"/>
      <c r="C39" s="283"/>
      <c r="D39" s="137" t="s">
        <v>49</v>
      </c>
      <c r="E39" s="138"/>
      <c r="F39" s="20">
        <v>0</v>
      </c>
      <c r="G39" s="76">
        <f>(F39*100)/44</f>
        <v>0</v>
      </c>
      <c r="H39" s="63">
        <v>3</v>
      </c>
      <c r="I39" s="76">
        <f>(H39*100)/44</f>
        <v>6.8181818181818183</v>
      </c>
      <c r="J39" s="21">
        <v>1</v>
      </c>
      <c r="K39" s="76">
        <f>(J39*100)/29</f>
        <v>3.4482758620689653</v>
      </c>
      <c r="L39" s="22"/>
      <c r="M39" s="20"/>
      <c r="N39" s="20"/>
      <c r="O39" s="20"/>
      <c r="P39" s="20"/>
      <c r="Q39" s="20"/>
    </row>
    <row r="40" spans="1:165" s="26" customFormat="1" ht="20.25" customHeight="1" x14ac:dyDescent="0.25">
      <c r="A40" s="303"/>
      <c r="B40" s="282"/>
      <c r="C40" s="283"/>
      <c r="D40" s="137" t="s">
        <v>48</v>
      </c>
      <c r="E40" s="138"/>
      <c r="F40" s="20">
        <v>26</v>
      </c>
      <c r="G40" s="76">
        <f t="shared" ref="G40:G44" si="4">(F40*100)/44</f>
        <v>59.090909090909093</v>
      </c>
      <c r="H40" s="63">
        <v>25</v>
      </c>
      <c r="I40" s="76">
        <f t="shared" ref="I40:I44" si="5">(H40*100)/44</f>
        <v>56.81818181818182</v>
      </c>
      <c r="J40" s="25">
        <v>27</v>
      </c>
      <c r="K40" s="76">
        <f t="shared" ref="K40:K44" si="6">(J40*100)/29</f>
        <v>93.103448275862064</v>
      </c>
      <c r="L40" s="25"/>
    </row>
    <row r="41" spans="1:165" s="26" customFormat="1" ht="20.25" customHeight="1" x14ac:dyDescent="0.25">
      <c r="A41" s="303"/>
      <c r="B41" s="282"/>
      <c r="C41" s="283"/>
      <c r="D41" s="137" t="s">
        <v>47</v>
      </c>
      <c r="E41" s="138"/>
      <c r="F41" s="20">
        <v>1</v>
      </c>
      <c r="G41" s="76">
        <f t="shared" si="4"/>
        <v>2.2727272727272729</v>
      </c>
      <c r="H41" s="63">
        <v>1</v>
      </c>
      <c r="I41" s="76">
        <f t="shared" si="5"/>
        <v>2.2727272727272729</v>
      </c>
      <c r="J41" s="25">
        <v>1</v>
      </c>
      <c r="K41" s="76">
        <f t="shared" si="6"/>
        <v>3.4482758620689653</v>
      </c>
      <c r="L41" s="25"/>
    </row>
    <row r="42" spans="1:165" s="26" customFormat="1" ht="20.25" customHeight="1" x14ac:dyDescent="0.25">
      <c r="A42" s="303"/>
      <c r="B42" s="282"/>
      <c r="C42" s="283"/>
      <c r="D42" s="137" t="s">
        <v>46</v>
      </c>
      <c r="E42" s="138"/>
      <c r="F42" s="20">
        <v>0</v>
      </c>
      <c r="G42" s="76">
        <f t="shared" si="4"/>
        <v>0</v>
      </c>
      <c r="H42" s="63">
        <v>0</v>
      </c>
      <c r="I42" s="76">
        <f t="shared" si="5"/>
        <v>0</v>
      </c>
      <c r="J42" s="25">
        <v>0</v>
      </c>
      <c r="K42" s="76">
        <f t="shared" si="6"/>
        <v>0</v>
      </c>
      <c r="L42" s="25"/>
    </row>
    <row r="43" spans="1:165" s="26" customFormat="1" ht="20.25" customHeight="1" x14ac:dyDescent="0.25">
      <c r="A43" s="303"/>
      <c r="B43" s="282"/>
      <c r="C43" s="283"/>
      <c r="D43" s="294" t="s">
        <v>45</v>
      </c>
      <c r="E43" s="295"/>
      <c r="F43" s="59">
        <v>0</v>
      </c>
      <c r="G43" s="76">
        <f t="shared" si="4"/>
        <v>0</v>
      </c>
      <c r="H43" s="64">
        <v>0</v>
      </c>
      <c r="I43" s="76">
        <f t="shared" si="5"/>
        <v>0</v>
      </c>
      <c r="J43" s="48">
        <v>0</v>
      </c>
      <c r="K43" s="76">
        <f t="shared" si="6"/>
        <v>0</v>
      </c>
      <c r="L43" s="48"/>
    </row>
    <row r="44" spans="1:165" s="26" customFormat="1" ht="20.25" customHeight="1" x14ac:dyDescent="0.25">
      <c r="A44" s="303"/>
      <c r="B44" s="282"/>
      <c r="C44" s="283"/>
      <c r="D44" s="294" t="s">
        <v>7</v>
      </c>
      <c r="E44" s="295"/>
      <c r="F44" s="59">
        <v>2</v>
      </c>
      <c r="G44" s="76">
        <f t="shared" si="4"/>
        <v>4.5454545454545459</v>
      </c>
      <c r="H44" s="64">
        <v>0</v>
      </c>
      <c r="I44" s="76">
        <f t="shared" si="5"/>
        <v>0</v>
      </c>
      <c r="J44" s="48">
        <v>0</v>
      </c>
      <c r="K44" s="76">
        <f t="shared" si="6"/>
        <v>0</v>
      </c>
      <c r="L44" s="48"/>
    </row>
    <row r="45" spans="1:165" s="26" customFormat="1" ht="20.25" customHeight="1" x14ac:dyDescent="0.25">
      <c r="A45" s="304"/>
      <c r="B45" s="298"/>
      <c r="C45" s="285"/>
      <c r="D45" s="299" t="s">
        <v>43</v>
      </c>
      <c r="E45" s="300"/>
      <c r="F45" s="20">
        <f>SUM(F39:F44)</f>
        <v>29</v>
      </c>
      <c r="G45" s="20">
        <f>(F45*100)/29</f>
        <v>100</v>
      </c>
      <c r="H45" s="20">
        <f t="shared" ref="H45:J45" si="7">SUM(H39:H44)</f>
        <v>29</v>
      </c>
      <c r="I45" s="20">
        <f>(H45*100)/29</f>
        <v>100</v>
      </c>
      <c r="J45" s="20">
        <f t="shared" si="7"/>
        <v>29</v>
      </c>
      <c r="K45" s="20">
        <f>(J45*100)/29</f>
        <v>100</v>
      </c>
      <c r="L45" s="25"/>
    </row>
  </sheetData>
  <autoFilter ref="A8:FI45" xr:uid="{00000000-0009-0000-0000-000005000000}">
    <filterColumn colId="2" showButton="0"/>
  </autoFilter>
  <mergeCells count="10">
    <mergeCell ref="A1:E1"/>
    <mergeCell ref="A2:E2"/>
    <mergeCell ref="A4:L4"/>
    <mergeCell ref="A5:L5"/>
    <mergeCell ref="A38:A45"/>
    <mergeCell ref="B38:C45"/>
    <mergeCell ref="D38:E38"/>
    <mergeCell ref="D44:E44"/>
    <mergeCell ref="D45:E45"/>
    <mergeCell ref="D43:E43"/>
  </mergeCells>
  <pageMargins left="0.70866141732283472" right="0.37" top="0.44" bottom="0.24" header="0.45" footer="0.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0"/>
  <sheetViews>
    <sheetView tabSelected="1" zoomScale="80" zoomScaleNormal="80" workbookViewId="0">
      <selection activeCell="O24" sqref="O24"/>
    </sheetView>
  </sheetViews>
  <sheetFormatPr defaultColWidth="9.140625" defaultRowHeight="15.75" x14ac:dyDescent="0.25"/>
  <cols>
    <col min="1" max="1" width="5.42578125" style="45" customWidth="1"/>
    <col min="2" max="2" width="26" style="45" customWidth="1"/>
    <col min="3" max="16" width="7.42578125" style="45" customWidth="1"/>
    <col min="17" max="16384" width="9.140625" style="45"/>
  </cols>
  <sheetData>
    <row r="1" spans="1:20" s="3" customFormat="1" x14ac:dyDescent="0.25">
      <c r="A1" s="309" t="s">
        <v>42</v>
      </c>
      <c r="B1" s="309"/>
      <c r="C1" s="309"/>
      <c r="D1" s="309"/>
      <c r="E1" s="309"/>
      <c r="F1" s="309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0" s="40" customFormat="1" x14ac:dyDescent="0.25">
      <c r="A2" s="310" t="s">
        <v>27</v>
      </c>
      <c r="B2" s="310"/>
      <c r="C2" s="310"/>
      <c r="D2" s="310"/>
      <c r="E2" s="310"/>
      <c r="F2" s="310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20" s="3" customFormat="1" ht="18.75" customHeight="1" x14ac:dyDescent="0.25">
      <c r="A3" s="31"/>
      <c r="B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20" s="3" customFormat="1" ht="21" customHeight="1" x14ac:dyDescent="0.3">
      <c r="A4" s="308" t="s">
        <v>59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</row>
    <row r="5" spans="1:20" s="1" customFormat="1" ht="10.5" customHeight="1" x14ac:dyDescent="0.25">
      <c r="A5" s="42"/>
      <c r="B5" s="42"/>
      <c r="C5" s="42"/>
      <c r="D5" s="43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20" s="9" customFormat="1" ht="34.5" customHeight="1" x14ac:dyDescent="0.25">
      <c r="A6" s="315" t="s">
        <v>1</v>
      </c>
      <c r="B6" s="313" t="s">
        <v>26</v>
      </c>
      <c r="C6" s="311" t="s">
        <v>19</v>
      </c>
      <c r="D6" s="317" t="s">
        <v>5</v>
      </c>
      <c r="E6" s="318"/>
      <c r="F6" s="317" t="s">
        <v>4</v>
      </c>
      <c r="G6" s="318"/>
      <c r="H6" s="317" t="s">
        <v>6</v>
      </c>
      <c r="I6" s="318"/>
      <c r="J6" s="317" t="s">
        <v>8</v>
      </c>
      <c r="K6" s="318"/>
      <c r="L6" s="319" t="s">
        <v>44</v>
      </c>
      <c r="M6" s="320"/>
      <c r="N6" s="317" t="s">
        <v>7</v>
      </c>
      <c r="O6" s="318"/>
      <c r="P6" s="41" t="s">
        <v>3</v>
      </c>
    </row>
    <row r="7" spans="1:20" s="9" customFormat="1" ht="34.5" customHeight="1" x14ac:dyDescent="0.25">
      <c r="A7" s="316"/>
      <c r="B7" s="314"/>
      <c r="C7" s="312"/>
      <c r="D7" s="41" t="s">
        <v>19</v>
      </c>
      <c r="E7" s="72" t="s">
        <v>20</v>
      </c>
      <c r="F7" s="41" t="s">
        <v>19</v>
      </c>
      <c r="G7" s="72" t="s">
        <v>20</v>
      </c>
      <c r="H7" s="41" t="s">
        <v>19</v>
      </c>
      <c r="I7" s="72" t="s">
        <v>20</v>
      </c>
      <c r="J7" s="41" t="s">
        <v>19</v>
      </c>
      <c r="K7" s="72" t="s">
        <v>20</v>
      </c>
      <c r="L7" s="53" t="s">
        <v>19</v>
      </c>
      <c r="M7" s="72" t="s">
        <v>20</v>
      </c>
      <c r="N7" s="41" t="s">
        <v>19</v>
      </c>
      <c r="O7" s="72" t="s">
        <v>20</v>
      </c>
      <c r="P7" s="41"/>
    </row>
    <row r="8" spans="1:20" s="116" customFormat="1" ht="28.5" customHeight="1" x14ac:dyDescent="0.25">
      <c r="A8" s="56">
        <v>1</v>
      </c>
      <c r="B8" s="57" t="s">
        <v>14</v>
      </c>
      <c r="C8" s="56">
        <v>271</v>
      </c>
      <c r="D8" s="56">
        <v>26</v>
      </c>
      <c r="E8" s="73">
        <f t="shared" ref="E8:E13" si="0">(D8*100)/C8</f>
        <v>9.5940959409594093</v>
      </c>
      <c r="F8" s="56">
        <v>151</v>
      </c>
      <c r="G8" s="73">
        <f t="shared" ref="G8:G13" si="1">(F8*100)/C8</f>
        <v>55.719557195571959</v>
      </c>
      <c r="H8" s="56">
        <v>94</v>
      </c>
      <c r="I8" s="73">
        <f t="shared" ref="I8:I13" si="2">(H8*100)/C8</f>
        <v>34.686346863468636</v>
      </c>
      <c r="J8" s="56">
        <v>0</v>
      </c>
      <c r="K8" s="73">
        <f t="shared" ref="K8:K13" si="3">(J8*100)/C8</f>
        <v>0</v>
      </c>
      <c r="L8" s="58">
        <v>0</v>
      </c>
      <c r="M8" s="73">
        <f>(L8*100)/C8</f>
        <v>0</v>
      </c>
      <c r="N8" s="56">
        <v>0</v>
      </c>
      <c r="O8" s="73">
        <f>100-(E8+G8+I8+K8+M8)</f>
        <v>0</v>
      </c>
      <c r="P8" s="56"/>
      <c r="Q8" s="55"/>
    </row>
    <row r="9" spans="1:20" s="4" customFormat="1" ht="28.5" customHeight="1" x14ac:dyDescent="0.25">
      <c r="A9" s="90">
        <v>2</v>
      </c>
      <c r="B9" s="57" t="s">
        <v>925</v>
      </c>
      <c r="C9" s="90">
        <v>1162</v>
      </c>
      <c r="D9" s="90">
        <v>82</v>
      </c>
      <c r="E9" s="73">
        <f t="shared" si="0"/>
        <v>7.056798623063683</v>
      </c>
      <c r="F9" s="90">
        <v>965</v>
      </c>
      <c r="G9" s="73">
        <f t="shared" si="1"/>
        <v>83.046471600688463</v>
      </c>
      <c r="H9" s="90">
        <v>112</v>
      </c>
      <c r="I9" s="73">
        <f t="shared" si="2"/>
        <v>9.6385542168674707</v>
      </c>
      <c r="J9" s="90">
        <v>1</v>
      </c>
      <c r="K9" s="73">
        <f t="shared" si="3"/>
        <v>8.6058519793459548E-2</v>
      </c>
      <c r="L9" s="58">
        <v>0</v>
      </c>
      <c r="M9" s="73">
        <f t="shared" ref="M9:M13" si="4">(L9*100)/C9</f>
        <v>0</v>
      </c>
      <c r="N9" s="90">
        <v>2</v>
      </c>
      <c r="O9" s="73">
        <f t="shared" ref="O9:O13" si="5">100-(E9+G9+I9+K9+M9)</f>
        <v>0.17211703958692226</v>
      </c>
      <c r="P9" s="90"/>
      <c r="Q9" s="55"/>
    </row>
    <row r="10" spans="1:20" s="4" customFormat="1" ht="28.5" customHeight="1" x14ac:dyDescent="0.25">
      <c r="A10" s="90">
        <v>3</v>
      </c>
      <c r="B10" s="57" t="s">
        <v>15</v>
      </c>
      <c r="C10" s="56">
        <v>298</v>
      </c>
      <c r="D10" s="56">
        <v>9</v>
      </c>
      <c r="E10" s="73">
        <f t="shared" si="0"/>
        <v>3.0201342281879193</v>
      </c>
      <c r="F10" s="56">
        <v>98</v>
      </c>
      <c r="G10" s="73">
        <f t="shared" si="1"/>
        <v>32.885906040268459</v>
      </c>
      <c r="H10" s="56">
        <v>162</v>
      </c>
      <c r="I10" s="73">
        <f t="shared" si="2"/>
        <v>54.36241610738255</v>
      </c>
      <c r="J10" s="56">
        <v>4</v>
      </c>
      <c r="K10" s="73">
        <f t="shared" si="3"/>
        <v>1.3422818791946309</v>
      </c>
      <c r="L10" s="58">
        <v>0</v>
      </c>
      <c r="M10" s="73">
        <f t="shared" si="4"/>
        <v>0</v>
      </c>
      <c r="N10" s="58">
        <v>25</v>
      </c>
      <c r="O10" s="73">
        <f t="shared" si="5"/>
        <v>8.3892617449664471</v>
      </c>
      <c r="P10" s="90"/>
      <c r="Q10" s="55"/>
    </row>
    <row r="11" spans="1:20" s="4" customFormat="1" ht="28.5" customHeight="1" x14ac:dyDescent="0.25">
      <c r="A11" s="90">
        <v>4</v>
      </c>
      <c r="B11" s="57" t="s">
        <v>16</v>
      </c>
      <c r="C11" s="90">
        <v>1161</v>
      </c>
      <c r="D11" s="56">
        <v>70</v>
      </c>
      <c r="E11" s="73">
        <f t="shared" si="0"/>
        <v>6.0292850990525411</v>
      </c>
      <c r="F11" s="56">
        <v>613</v>
      </c>
      <c r="G11" s="73">
        <f t="shared" si="1"/>
        <v>52.799310938845821</v>
      </c>
      <c r="H11" s="56">
        <v>399</v>
      </c>
      <c r="I11" s="73">
        <f t="shared" si="2"/>
        <v>34.366925064599485</v>
      </c>
      <c r="J11" s="56">
        <v>73</v>
      </c>
      <c r="K11" s="73">
        <f t="shared" si="3"/>
        <v>6.2876830318690784</v>
      </c>
      <c r="L11" s="58">
        <v>2</v>
      </c>
      <c r="M11" s="73">
        <f t="shared" si="4"/>
        <v>0.17226528854435832</v>
      </c>
      <c r="N11" s="56">
        <v>4</v>
      </c>
      <c r="O11" s="73">
        <f t="shared" si="5"/>
        <v>0.34453057708871881</v>
      </c>
      <c r="P11" s="56"/>
      <c r="Q11" s="55"/>
    </row>
    <row r="12" spans="1:20" s="4" customFormat="1" ht="28.5" customHeight="1" x14ac:dyDescent="0.25">
      <c r="A12" s="90">
        <v>5</v>
      </c>
      <c r="B12" s="57" t="s">
        <v>17</v>
      </c>
      <c r="C12" s="90">
        <v>29</v>
      </c>
      <c r="D12" s="90">
        <v>1</v>
      </c>
      <c r="E12" s="73">
        <f t="shared" si="0"/>
        <v>3.4482758620689653</v>
      </c>
      <c r="F12" s="90">
        <v>27</v>
      </c>
      <c r="G12" s="73">
        <f t="shared" si="1"/>
        <v>93.103448275862064</v>
      </c>
      <c r="H12" s="90">
        <v>1</v>
      </c>
      <c r="I12" s="73">
        <f t="shared" si="2"/>
        <v>3.4482758620689653</v>
      </c>
      <c r="J12" s="90">
        <v>0</v>
      </c>
      <c r="K12" s="73">
        <f t="shared" si="3"/>
        <v>0</v>
      </c>
      <c r="L12" s="58">
        <v>0</v>
      </c>
      <c r="M12" s="73">
        <f t="shared" si="4"/>
        <v>0</v>
      </c>
      <c r="N12" s="90">
        <v>0</v>
      </c>
      <c r="O12" s="73">
        <f t="shared" si="5"/>
        <v>0</v>
      </c>
      <c r="P12" s="90"/>
      <c r="Q12" s="55"/>
      <c r="R12" s="91"/>
    </row>
    <row r="13" spans="1:20" s="4" customFormat="1" ht="28.5" customHeight="1" x14ac:dyDescent="0.25">
      <c r="A13" s="5"/>
      <c r="B13" s="6" t="s">
        <v>18</v>
      </c>
      <c r="C13" s="6">
        <f t="shared" ref="C13:N13" si="6">SUM(C8:C12)</f>
        <v>2921</v>
      </c>
      <c r="D13" s="6">
        <f t="shared" si="6"/>
        <v>188</v>
      </c>
      <c r="E13" s="74">
        <f t="shared" si="0"/>
        <v>6.4361520027387877</v>
      </c>
      <c r="F13" s="6">
        <f t="shared" si="6"/>
        <v>1854</v>
      </c>
      <c r="G13" s="74">
        <f t="shared" si="1"/>
        <v>63.471413899349535</v>
      </c>
      <c r="H13" s="6">
        <f t="shared" si="6"/>
        <v>768</v>
      </c>
      <c r="I13" s="74">
        <f t="shared" si="2"/>
        <v>26.292365628209517</v>
      </c>
      <c r="J13" s="6">
        <f t="shared" si="6"/>
        <v>78</v>
      </c>
      <c r="K13" s="74">
        <f t="shared" si="3"/>
        <v>2.6703183841150291</v>
      </c>
      <c r="L13" s="60">
        <f>SUM(L8:L12)</f>
        <v>2</v>
      </c>
      <c r="M13" s="74">
        <f t="shared" si="4"/>
        <v>6.8469702156795612E-2</v>
      </c>
      <c r="N13" s="6">
        <f t="shared" si="6"/>
        <v>31</v>
      </c>
      <c r="O13" s="74">
        <f t="shared" si="5"/>
        <v>1.0612803834303293</v>
      </c>
      <c r="P13" s="6"/>
      <c r="Q13" s="54"/>
    </row>
    <row r="14" spans="1:20" s="4" customFormat="1" x14ac:dyDescent="0.25">
      <c r="A14" s="7"/>
      <c r="C14" s="7"/>
      <c r="G14" s="44"/>
      <c r="H14" s="264"/>
      <c r="I14" s="264"/>
      <c r="J14" s="264"/>
      <c r="K14" s="264"/>
      <c r="L14" s="307"/>
      <c r="M14" s="307"/>
      <c r="N14" s="264"/>
      <c r="O14" s="264"/>
      <c r="R14" s="27"/>
      <c r="S14" s="27"/>
    </row>
    <row r="15" spans="1:20" s="29" customFormat="1" ht="18.75" customHeight="1" x14ac:dyDescent="0.25">
      <c r="B15" s="260" t="s">
        <v>34</v>
      </c>
      <c r="C15" s="260"/>
      <c r="D15" s="260"/>
      <c r="E15" s="28"/>
      <c r="I15" s="262" t="s">
        <v>3476</v>
      </c>
      <c r="J15" s="262"/>
      <c r="K15" s="262"/>
      <c r="L15" s="262"/>
      <c r="M15" s="262"/>
      <c r="N15" s="262"/>
      <c r="O15" s="262"/>
      <c r="P15" s="262"/>
      <c r="S15" s="30"/>
      <c r="T15" s="30"/>
    </row>
    <row r="16" spans="1:20" s="29" customFormat="1" ht="17.25" customHeight="1" x14ac:dyDescent="0.25">
      <c r="B16" s="261" t="s">
        <v>35</v>
      </c>
      <c r="C16" s="261"/>
      <c r="D16" s="261"/>
      <c r="E16" s="28"/>
      <c r="I16" s="260" t="s">
        <v>36</v>
      </c>
      <c r="J16" s="260"/>
      <c r="K16" s="260"/>
      <c r="L16" s="260"/>
      <c r="M16" s="260"/>
      <c r="N16" s="260"/>
      <c r="O16" s="260"/>
      <c r="P16" s="260"/>
      <c r="S16" s="30"/>
      <c r="T16" s="30"/>
    </row>
    <row r="17" spans="2:20" s="29" customFormat="1" ht="21.75" customHeight="1" x14ac:dyDescent="0.25">
      <c r="B17" s="28"/>
      <c r="C17" s="28"/>
      <c r="E17" s="28"/>
      <c r="J17" s="28"/>
      <c r="N17" s="30"/>
      <c r="O17" s="28"/>
      <c r="S17" s="30"/>
      <c r="T17" s="30"/>
    </row>
    <row r="18" spans="2:20" s="29" customFormat="1" ht="21.75" customHeight="1" x14ac:dyDescent="0.25">
      <c r="E18" s="28"/>
      <c r="J18" s="30"/>
      <c r="O18" s="30"/>
      <c r="S18" s="30"/>
      <c r="T18" s="30"/>
    </row>
    <row r="19" spans="2:20" s="29" customFormat="1" ht="21.75" customHeight="1" x14ac:dyDescent="0.25">
      <c r="E19" s="28"/>
      <c r="J19" s="30"/>
      <c r="O19" s="30"/>
      <c r="S19" s="30"/>
      <c r="T19" s="30"/>
    </row>
    <row r="20" spans="2:20" s="29" customFormat="1" ht="21.75" customHeight="1" x14ac:dyDescent="0.25">
      <c r="B20" s="260" t="s">
        <v>37</v>
      </c>
      <c r="C20" s="260"/>
      <c r="D20" s="260"/>
      <c r="E20" s="28"/>
      <c r="I20" s="260" t="s">
        <v>57</v>
      </c>
      <c r="J20" s="260"/>
      <c r="K20" s="260"/>
      <c r="L20" s="260"/>
      <c r="M20" s="260"/>
      <c r="N20" s="260"/>
      <c r="O20" s="260"/>
      <c r="P20" s="260"/>
      <c r="S20" s="30"/>
      <c r="T20" s="30"/>
    </row>
  </sheetData>
  <mergeCells count="19">
    <mergeCell ref="A4:P4"/>
    <mergeCell ref="A1:F1"/>
    <mergeCell ref="A2:F2"/>
    <mergeCell ref="C6:C7"/>
    <mergeCell ref="B6:B7"/>
    <mergeCell ref="A6:A7"/>
    <mergeCell ref="D6:E6"/>
    <mergeCell ref="F6:G6"/>
    <mergeCell ref="H6:I6"/>
    <mergeCell ref="J6:K6"/>
    <mergeCell ref="N6:O6"/>
    <mergeCell ref="L6:M6"/>
    <mergeCell ref="B15:D15"/>
    <mergeCell ref="B16:D16"/>
    <mergeCell ref="B20:D20"/>
    <mergeCell ref="I20:P20"/>
    <mergeCell ref="H14:O14"/>
    <mergeCell ref="I15:P15"/>
    <mergeCell ref="I16:P16"/>
  </mergeCells>
  <pageMargins left="0.66" right="0.4" top="0.47" bottom="0.45" header="0.48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 Khoa Đ ĐT</vt:lpstr>
      <vt:lpstr>Khoa CKĐL</vt:lpstr>
      <vt:lpstr>Khoa CKCT</vt:lpstr>
      <vt:lpstr>Khoa CNTT</vt:lpstr>
      <vt:lpstr>Khoa Kinh tế</vt:lpstr>
      <vt:lpstr>Tổng hợp</vt:lpstr>
      <vt:lpstr>' Khoa Đ ĐT'!Print_Area</vt:lpstr>
      <vt:lpstr>'Khoa CKCT'!Print_Area</vt:lpstr>
      <vt:lpstr>'Khoa CKĐL'!Print_Area</vt:lpstr>
      <vt:lpstr>'Khoa CNTT'!Print_Area</vt:lpstr>
      <vt:lpstr>'Khoa Kinh tế'!Print_Area</vt:lpstr>
      <vt:lpstr>'Tổng hợp'!Print_Area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2025-05-30T07:37:17Z</dcterms:modified>
</cp:coreProperties>
</file>